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hidePivotFieldList="1"/>
  <mc:AlternateContent xmlns:mc="http://schemas.openxmlformats.org/markup-compatibility/2006">
    <mc:Choice Requires="x15">
      <x15ac:absPath xmlns:x15ac="http://schemas.microsoft.com/office/spreadsheetml/2010/11/ac" url="G:\wvl\LO_MM\BE\Beleidsondersteuning\LAP\LAP4_CMP1\02_opstellen\BREF-toets CMP\4 Beveiligde versies Website CMP\"/>
    </mc:Choice>
  </mc:AlternateContent>
  <xr:revisionPtr revIDLastSave="0" documentId="13_ncr:1_{8BDD9283-7F7C-4C90-B69A-3632FFC0BE0B}" xr6:coauthVersionLast="47" xr6:coauthVersionMax="47" xr10:uidLastSave="{00000000-0000-0000-0000-000000000000}"/>
  <bookViews>
    <workbookView xWindow="-120" yWindow="-120" windowWidth="29040" windowHeight="15720" activeTab="3" xr2:uid="{AFA9EBAC-CF2F-4B1C-91F0-6AFA52D7642E}"/>
  </bookViews>
  <sheets>
    <sheet name="voorblad" sheetId="3" r:id="rId1"/>
    <sheet name="overzicht BREFs" sheetId="8" r:id="rId2"/>
    <sheet name="overzicht plannen CMP" sheetId="7" r:id="rId3"/>
    <sheet name="BBT's en minimumstandaarden" sheetId="15" r:id="rId4"/>
  </sheets>
  <definedNames>
    <definedName name="_xlnm._FilterDatabase" localSheetId="3" hidden="1">'BBT''s en minimumstandaarden'!$A$6:$V$1006</definedName>
    <definedName name="_xlnm._FilterDatabase" localSheetId="1" hidden="1">'overzicht BREFs'!$B$6:$T$43</definedName>
    <definedName name="_xlnm._FilterDatabase" localSheetId="2" hidden="1">'overzicht plannen CMP'!$B$5:$Q$86</definedName>
    <definedName name="Activiteit" localSheetId="3">#REF!</definedName>
    <definedName name="Activiteit" localSheetId="1">#REF!</definedName>
    <definedName name="Activiteit" localSheetId="2">#REF!</definedName>
    <definedName name="Activiteit" localSheetId="0">#REF!</definedName>
    <definedName name="Activiteit">#REF!</definedName>
    <definedName name="_xlnm.Print_Area" localSheetId="3">'BBT''s en minimumstandaarden'!$B$1:$P$1009</definedName>
    <definedName name="_xlnm.Print_Area" localSheetId="1">'overzicht BREFs'!$A$1:$S$46</definedName>
    <definedName name="_xlnm.Print_Area" localSheetId="2">'overzicht plannen CMP'!$B$1:$K$89</definedName>
    <definedName name="_xlnm.Print_Area" localSheetId="0">voorblad!$A$1:$H$27</definedName>
    <definedName name="_xlnm.Print_Titles" localSheetId="3">'BBT''s en minimumstandaarden'!$1:$6</definedName>
    <definedName name="_xlnm.Print_Titles" localSheetId="1">'overzicht BREFs'!$1:$6</definedName>
    <definedName name="_xlnm.Print_Titles" localSheetId="2">'overzicht plannen CMP'!$1:$5</definedName>
    <definedName name="AREA" localSheetId="3">#REF!</definedName>
    <definedName name="AREA" localSheetId="1">#REF!</definedName>
    <definedName name="AREA" localSheetId="2">#REF!</definedName>
    <definedName name="AREA" localSheetId="0">#REF!</definedName>
    <definedName name="AREA">#REF!</definedName>
    <definedName name="asdfawdf" localSheetId="3">#REF!</definedName>
    <definedName name="asdfawdf" localSheetId="1">#REF!</definedName>
    <definedName name="asdfawdf" localSheetId="2">#REF!</definedName>
    <definedName name="asdfawdf" localSheetId="0">#REF!</definedName>
    <definedName name="asdfawdf">#REF!</definedName>
    <definedName name="AVU" localSheetId="3">#REF!</definedName>
    <definedName name="AVU" localSheetId="1">#REF!</definedName>
    <definedName name="AVU" localSheetId="2">#REF!</definedName>
    <definedName name="AVU" localSheetId="0">#REF!</definedName>
    <definedName name="AVU">#REF!</definedName>
    <definedName name="CBM" localSheetId="3">#REF!</definedName>
    <definedName name="CBM" localSheetId="1">#REF!</definedName>
    <definedName name="CBM" localSheetId="2">#REF!</definedName>
    <definedName name="CBM" localSheetId="0">#REF!</definedName>
    <definedName name="CBM">#REF!</definedName>
    <definedName name="Dagen" localSheetId="3">{0,1,2,3,4,5,6} + {0;1;2;3;4;5}*7</definedName>
    <definedName name="Dagen" localSheetId="1">{0,1,2,3,4,5,6} + {0;1;2;3;4;5}*7</definedName>
    <definedName name="Dagen" localSheetId="2">{0,1,2,3,4,5,6} + {0;1;2;3;4;5}*7</definedName>
    <definedName name="Dagen" localSheetId="0">{0,1,2,3,4,5,6} + {0;1;2;3;4;5}*7</definedName>
    <definedName name="Dagen">{0,1,2,3,4,5,6} + {0;1;2;3;4;5}*7</definedName>
    <definedName name="DME_BeforeCloseCompleted" hidden="1">"Onwaar"</definedName>
    <definedName name="DME_LocalFile" hidden="1">"Waar"</definedName>
    <definedName name="ExactAddinConnection" hidden="1">"100"</definedName>
    <definedName name="ExactAddinConnection.100" hidden="1">"RADHW-SQL01\\EXACT;100;arjan;1"</definedName>
    <definedName name="ExactAddinReports" hidden="1">3</definedName>
    <definedName name="GAD" localSheetId="3">#REF!</definedName>
    <definedName name="GAD" localSheetId="1">#REF!</definedName>
    <definedName name="GAD" localSheetId="2">#REF!</definedName>
    <definedName name="GAD" localSheetId="0">#REF!</definedName>
    <definedName name="GAD">#REF!</definedName>
    <definedName name="inw_2003" localSheetId="3">#REF!</definedName>
    <definedName name="inw_2003" localSheetId="1">#REF!</definedName>
    <definedName name="inw_2003" localSheetId="2">#REF!</definedName>
    <definedName name="inw_2003" localSheetId="0">#REF!</definedName>
    <definedName name="inw_2003">#REF!</definedName>
    <definedName name="inw_2004" localSheetId="3">#REF!</definedName>
    <definedName name="inw_2004" localSheetId="1">#REF!</definedName>
    <definedName name="inw_2004" localSheetId="2">#REF!</definedName>
    <definedName name="inw_2004" localSheetId="0">#REF!</definedName>
    <definedName name="inw_2004">#REF!</definedName>
    <definedName name="inw_2005" localSheetId="3">#REF!</definedName>
    <definedName name="inw_2005" localSheetId="1">#REF!</definedName>
    <definedName name="inw_2005" localSheetId="2">#REF!</definedName>
    <definedName name="inw_2005" localSheetId="0">#REF!</definedName>
    <definedName name="inw_2005">#REF!</definedName>
    <definedName name="Inzetcode_ZB" localSheetId="3">#REF!</definedName>
    <definedName name="Inzetcode_ZB" localSheetId="1">#REF!</definedName>
    <definedName name="Inzetcode_ZB" localSheetId="2">#REF!</definedName>
    <definedName name="Inzetcode_ZB" localSheetId="0">#REF!</definedName>
    <definedName name="Inzetcode_ZB">#REF!</definedName>
    <definedName name="Kleuren" localSheetId="3">#REF!</definedName>
    <definedName name="Kleuren" localSheetId="1">#REF!</definedName>
    <definedName name="Kleuren" localSheetId="2">#REF!</definedName>
    <definedName name="Kleuren" localSheetId="0">#REF!</definedName>
    <definedName name="Kleuren">#REF!</definedName>
    <definedName name="kop_datum" localSheetId="3">#REF!</definedName>
    <definedName name="kop_datum" localSheetId="1">#REF!</definedName>
    <definedName name="kop_datum" localSheetId="2">#REF!</definedName>
    <definedName name="kop_datum" localSheetId="0">#REF!</definedName>
    <definedName name="kop_datum">#REF!</definedName>
    <definedName name="kop_titel" localSheetId="3">#REF!</definedName>
    <definedName name="kop_titel" localSheetId="1">#REF!</definedName>
    <definedName name="kop_titel" localSheetId="2">#REF!</definedName>
    <definedName name="kop_titel" localSheetId="0">#REF!</definedName>
    <definedName name="kop_titel">#REF!</definedName>
    <definedName name="kop_versie" localSheetId="3">#REF!</definedName>
    <definedName name="kop_versie" localSheetId="1">#REF!</definedName>
    <definedName name="kop_versie" localSheetId="2">#REF!</definedName>
    <definedName name="kop_versie" localSheetId="0">#REF!</definedName>
    <definedName name="kop_versie">#REF!</definedName>
    <definedName name="Kostenrubriekcode" localSheetId="3">#REF!</definedName>
    <definedName name="Kostenrubriekcode" localSheetId="1">#REF!</definedName>
    <definedName name="Kostenrubriekcode" localSheetId="2">#REF!</definedName>
    <definedName name="Kostenrubriekcode" localSheetId="0">#REF!</definedName>
    <definedName name="Kostenrubriekcode">#REF!</definedName>
    <definedName name="lijst_normen" localSheetId="3">#REF!</definedName>
    <definedName name="lijst_normen" localSheetId="1">#REF!</definedName>
    <definedName name="lijst_normen" localSheetId="2">#REF!</definedName>
    <definedName name="lijst_normen" localSheetId="0">#REF!</definedName>
    <definedName name="lijst_normen">#REF!</definedName>
    <definedName name="lijst_tarieven" localSheetId="3">#REF!</definedName>
    <definedName name="lijst_tarieven" localSheetId="1">#REF!</definedName>
    <definedName name="lijst_tarieven" localSheetId="2">#REF!</definedName>
    <definedName name="lijst_tarieven" localSheetId="0">#REF!</definedName>
    <definedName name="lijst_tarieven">#REF!</definedName>
    <definedName name="marktrente" localSheetId="3">#REF!</definedName>
    <definedName name="marktrente" localSheetId="1">#REF!</definedName>
    <definedName name="marktrente" localSheetId="2">#REF!</definedName>
    <definedName name="marktrente" localSheetId="0">#REF!</definedName>
    <definedName name="marktrente">#REF!</definedName>
    <definedName name="ovh_direct" localSheetId="3">#REF!</definedName>
    <definedName name="ovh_direct" localSheetId="1">#REF!</definedName>
    <definedName name="ovh_direct" localSheetId="2">#REF!</definedName>
    <definedName name="ovh_direct" localSheetId="0">#REF!</definedName>
    <definedName name="ovh_direct">#REF!</definedName>
    <definedName name="ovh_overig" localSheetId="3">#REF!</definedName>
    <definedName name="ovh_overig" localSheetId="1">#REF!</definedName>
    <definedName name="ovh_overig" localSheetId="2">#REF!</definedName>
    <definedName name="ovh_overig" localSheetId="0">#REF!</definedName>
    <definedName name="ovh_overig">#REF!</definedName>
    <definedName name="Productcode" localSheetId="3">#REF!</definedName>
    <definedName name="Productcode" localSheetId="1">#REF!</definedName>
    <definedName name="Productcode" localSheetId="2">#REF!</definedName>
    <definedName name="Productcode" localSheetId="0">#REF!</definedName>
    <definedName name="Productcode">#REF!</definedName>
    <definedName name="productief" localSheetId="3">#REF!</definedName>
    <definedName name="productief" localSheetId="1">#REF!</definedName>
    <definedName name="productief" localSheetId="2">#REF!</definedName>
    <definedName name="productief" localSheetId="0">#REF!</definedName>
    <definedName name="productief">#REF!</definedName>
    <definedName name="productiemiddelen_code" localSheetId="3">#REF!</definedName>
    <definedName name="productiemiddelen_code" localSheetId="1">#REF!</definedName>
    <definedName name="productiemiddelen_code" localSheetId="2">#REF!</definedName>
    <definedName name="productiemiddelen_code" localSheetId="0">#REF!</definedName>
    <definedName name="productiemiddelen_code">#REF!</definedName>
    <definedName name="productiemiddelenLIJST" localSheetId="3">#REF!</definedName>
    <definedName name="productiemiddelenLIJST" localSheetId="1">#REF!</definedName>
    <definedName name="productiemiddelenLIJST" localSheetId="2">#REF!</definedName>
    <definedName name="productiemiddelenLIJST" localSheetId="0">#REF!</definedName>
    <definedName name="productiemiddelenLIJST">#REF!</definedName>
    <definedName name="Projectnummer" localSheetId="3">#REF!</definedName>
    <definedName name="Projectnummer" localSheetId="1">#REF!</definedName>
    <definedName name="Projectnummer" localSheetId="2">#REF!</definedName>
    <definedName name="Projectnummer" localSheetId="0">#REF!</definedName>
    <definedName name="Projectnummer">#REF!</definedName>
    <definedName name="rekenrente" localSheetId="3">#REF!</definedName>
    <definedName name="rekenrente" localSheetId="1">#REF!</definedName>
    <definedName name="rekenrente" localSheetId="2">#REF!</definedName>
    <definedName name="rekenrente" localSheetId="0">#REF!</definedName>
    <definedName name="rekenrente">#REF!</definedName>
    <definedName name="Report1.Header" localSheetId="3">#REF!</definedName>
    <definedName name="Report1.Header" localSheetId="1">#REF!</definedName>
    <definedName name="Report1.Header" localSheetId="2">#REF!</definedName>
    <definedName name="Report1.Header" localSheetId="0">#REF!</definedName>
    <definedName name="Report1.Header">#REF!</definedName>
    <definedName name="Report1.Range" localSheetId="3">#REF!</definedName>
    <definedName name="Report1.Range" localSheetId="1">#REF!</definedName>
    <definedName name="Report1.Range" localSheetId="2">#REF!</definedName>
    <definedName name="Report1.Range" localSheetId="0">#REF!</definedName>
    <definedName name="Report1.Range">#REF!</definedName>
    <definedName name="Report2.Header" localSheetId="3">#REF!</definedName>
    <definedName name="Report2.Header" localSheetId="1">#REF!</definedName>
    <definedName name="Report2.Header" localSheetId="2">#REF!</definedName>
    <definedName name="Report2.Header" localSheetId="0">#REF!</definedName>
    <definedName name="Report2.Header">#REF!</definedName>
    <definedName name="ROVA" localSheetId="3">#REF!</definedName>
    <definedName name="ROVA" localSheetId="1">#REF!</definedName>
    <definedName name="ROVA" localSheetId="2">#REF!</definedName>
    <definedName name="ROVA" localSheetId="0">#REF!</definedName>
    <definedName name="ROVA">#REF!</definedName>
    <definedName name="Schaalcode" localSheetId="3">#REF!</definedName>
    <definedName name="Schaalcode" localSheetId="1">#REF!</definedName>
    <definedName name="Schaalcode" localSheetId="2">#REF!</definedName>
    <definedName name="Schaalcode" localSheetId="0">#REF!</definedName>
    <definedName name="Schaalcode">#REF!</definedName>
    <definedName name="sdfsdf" localSheetId="3">#REF!</definedName>
    <definedName name="sdfsdf" localSheetId="1">#REF!</definedName>
    <definedName name="sdfsdf" localSheetId="2">#REF!</definedName>
    <definedName name="sdfsdf" localSheetId="0">#REF!</definedName>
    <definedName name="sdfsdf">#REF!</definedName>
    <definedName name="tar_directpersoneel" localSheetId="3">#REF!</definedName>
    <definedName name="tar_directpersoneel" localSheetId="1">#REF!</definedName>
    <definedName name="tar_directpersoneel" localSheetId="2">#REF!</definedName>
    <definedName name="tar_directpersoneel" localSheetId="0">#REF!</definedName>
    <definedName name="tar_directpersoneel">#REF!</definedName>
    <definedName name="tar_tractie" localSheetId="3">#REF!</definedName>
    <definedName name="tar_tractie" localSheetId="1">#REF!</definedName>
    <definedName name="tar_tractie" localSheetId="2">#REF!</definedName>
    <definedName name="tar_tractie" localSheetId="0">#REF!</definedName>
    <definedName name="tar_tractie">#REF!</definedName>
    <definedName name="Tariefcode" localSheetId="3">#REF!</definedName>
    <definedName name="Tariefcode" localSheetId="1">#REF!</definedName>
    <definedName name="Tariefcode" localSheetId="2">#REF!</definedName>
    <definedName name="Tariefcode" localSheetId="0">#REF!</definedName>
    <definedName name="Tariefcode">#REF!</definedName>
    <definedName name="verwerkingstarief_code" localSheetId="3">#REF!</definedName>
    <definedName name="verwerkingstarief_code" localSheetId="1">#REF!</definedName>
    <definedName name="verwerkingstarief_code" localSheetId="2">#REF!</definedName>
    <definedName name="verwerkingstarief_code" localSheetId="0">#REF!</definedName>
    <definedName name="verwerkingstarief_code">#REF!</definedName>
    <definedName name="vulgraad_code" localSheetId="3">#REF!</definedName>
    <definedName name="vulgraad_code" localSheetId="1">#REF!</definedName>
    <definedName name="vulgraad_code" localSheetId="2">#REF!</definedName>
    <definedName name="vulgraad_code" localSheetId="0">#REF!</definedName>
    <definedName name="vulgraad_code">#REF!</definedName>
    <definedName name="wijk_buit" localSheetId="3">#REF!</definedName>
    <definedName name="wijk_buit" localSheetId="1">#REF!</definedName>
    <definedName name="wijk_buit" localSheetId="2">#REF!</definedName>
    <definedName name="wijk_buit" localSheetId="0">#REF!</definedName>
    <definedName name="wijk_buit">#REF!</definedName>
    <definedName name="wijk_cent" localSheetId="3">#REF!</definedName>
    <definedName name="wijk_cent" localSheetId="1">#REF!</definedName>
    <definedName name="wijk_cent" localSheetId="2">#REF!</definedName>
    <definedName name="wijk_cent" localSheetId="0">#REF!</definedName>
    <definedName name="wijk_cent">#REF!</definedName>
    <definedName name="wijk_dbh" localSheetId="3">#REF!</definedName>
    <definedName name="wijk_dbh" localSheetId="1">#REF!</definedName>
    <definedName name="wijk_dbh" localSheetId="2">#REF!</definedName>
    <definedName name="wijk_dbh" localSheetId="0">#REF!</definedName>
    <definedName name="wijk_dbh">#REF!</definedName>
    <definedName name="wijk_hvoet" localSheetId="3">#REF!</definedName>
    <definedName name="wijk_hvoet" localSheetId="1">#REF!</definedName>
    <definedName name="wijk_hvoet" localSheetId="2">#REF!</definedName>
    <definedName name="wijk_hvoet" localSheetId="0">#REF!</definedName>
    <definedName name="wijk_hvoet">#REF!</definedName>
    <definedName name="wijk_kooi" localSheetId="3">#REF!</definedName>
    <definedName name="wijk_kooi" localSheetId="1">#REF!</definedName>
    <definedName name="wijk_kooi" localSheetId="2">#REF!</definedName>
    <definedName name="wijk_kooi" localSheetId="0">#REF!</definedName>
    <definedName name="wijk_kooi">#REF!</definedName>
    <definedName name="wijk_nhoor" localSheetId="3">#REF!</definedName>
    <definedName name="wijk_nhoor" localSheetId="1">#REF!</definedName>
    <definedName name="wijk_nhoor" localSheetId="2">#REF!</definedName>
    <definedName name="wijk_nhoor" localSheetId="0">#REF!</definedName>
    <definedName name="wijk_nhoor">#REF!</definedName>
    <definedName name="wijk_nw" localSheetId="3">#REF!</definedName>
    <definedName name="wijk_nw" localSheetId="1">#REF!</definedName>
    <definedName name="wijk_nw" localSheetId="2">#REF!</definedName>
    <definedName name="wijk_nw" localSheetId="0">#REF!</definedName>
    <definedName name="wijk_nw">#REF!</definedName>
    <definedName name="wijk_rav" localSheetId="3">#REF!</definedName>
    <definedName name="wijk_rav" localSheetId="1">#REF!</definedName>
    <definedName name="wijk_rav" localSheetId="2">#REF!</definedName>
    <definedName name="wijk_rav" localSheetId="0">#REF!</definedName>
    <definedName name="wijk_rav">#REF!</definedName>
    <definedName name="wijk_stru" localSheetId="3">#REF!</definedName>
    <definedName name="wijk_stru" localSheetId="1">#REF!</definedName>
    <definedName name="wijk_stru" localSheetId="2">#REF!</definedName>
    <definedName name="wijk_stru" localSheetId="0">#REF!</definedName>
    <definedName name="wijk_stru">#REF!</definedName>
    <definedName name="wijk_zw" localSheetId="3">#REF!</definedName>
    <definedName name="wijk_zw" localSheetId="1">#REF!</definedName>
    <definedName name="wijk_zw" localSheetId="2">#REF!</definedName>
    <definedName name="wijk_zw" localSheetId="0">#REF!</definedName>
    <definedName name="wijk_zw">#REF!</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Page028_80f74967-8731-44f4-97b9-c56bfb155803" name="Page028" connection="Query - Page028"/>
          <x15:modelTable id="Page027_955ed0b6-6073-4656-8e36-dd6dfa3b2774" name="Page027" connection="Query - Page027"/>
          <x15:modelTable id="Page029_dce58d61-2f9e-464e-a6e7-d1003fc2ae18" name="Page029" connection="Query - Page029"/>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 i="8" l="1"/>
  <c r="M8" i="8" l="1"/>
  <c r="Q8" i="8"/>
  <c r="Q9" i="8"/>
  <c r="Q10" i="8"/>
  <c r="Q11" i="8"/>
  <c r="Q12" i="8"/>
  <c r="Q13" i="8"/>
  <c r="Q14" i="8"/>
  <c r="Q15" i="8"/>
  <c r="Q16" i="8"/>
  <c r="Q17" i="8"/>
  <c r="Q18" i="8"/>
  <c r="Q19" i="8"/>
  <c r="Q20" i="8"/>
  <c r="Q21" i="8"/>
  <c r="Q22" i="8"/>
  <c r="Q23" i="8"/>
  <c r="Q24" i="8"/>
  <c r="Q25" i="8"/>
  <c r="Q26" i="8"/>
  <c r="Q27" i="8"/>
  <c r="Q28" i="8"/>
  <c r="Q29" i="8"/>
  <c r="Q30" i="8"/>
  <c r="Q31" i="8"/>
  <c r="Q32" i="8"/>
  <c r="Q33" i="8"/>
  <c r="Q34" i="8"/>
  <c r="Q35" i="8"/>
  <c r="Q36" i="8"/>
  <c r="Q37" i="8"/>
  <c r="Q38" i="8"/>
  <c r="Q39" i="8"/>
  <c r="Q40" i="8"/>
  <c r="Q41" i="8"/>
  <c r="Q42" i="8"/>
  <c r="Q43" i="8"/>
  <c r="Q7" i="8"/>
  <c r="E680" i="15" l="1"/>
  <c r="E681" i="15"/>
  <c r="E682" i="15"/>
  <c r="E115" i="15" l="1"/>
  <c r="E116" i="15"/>
  <c r="E193" i="15"/>
  <c r="E194" i="15"/>
  <c r="E10" i="15"/>
  <c r="E11" i="15"/>
  <c r="E12" i="15"/>
  <c r="E195" i="15"/>
  <c r="E181" i="15"/>
  <c r="E180" i="15"/>
  <c r="E179" i="15"/>
  <c r="E189" i="15"/>
  <c r="E161" i="15"/>
  <c r="E162" i="15"/>
  <c r="E716" i="15"/>
  <c r="E717" i="15"/>
  <c r="E718" i="15"/>
  <c r="E143" i="15"/>
  <c r="E144" i="15"/>
  <c r="E668" i="15"/>
  <c r="E669" i="15"/>
  <c r="E670" i="15"/>
  <c r="E650" i="15"/>
  <c r="E651" i="15"/>
  <c r="E652" i="15"/>
  <c r="E109" i="15"/>
  <c r="E110" i="15"/>
  <c r="E105" i="15"/>
  <c r="E106" i="15"/>
  <c r="E239" i="15"/>
  <c r="E240" i="15"/>
  <c r="E241" i="15"/>
  <c r="E242" i="15"/>
  <c r="E223" i="15"/>
  <c r="E224" i="15"/>
  <c r="E225" i="15"/>
  <c r="E226" i="15"/>
  <c r="E479" i="15"/>
  <c r="E480" i="15"/>
  <c r="E481" i="15"/>
  <c r="E328" i="15"/>
  <c r="E329" i="15"/>
  <c r="E536" i="15"/>
  <c r="E537" i="15"/>
  <c r="E538" i="15"/>
  <c r="E533" i="15"/>
  <c r="E534" i="15"/>
  <c r="E535" i="15"/>
  <c r="E443" i="15"/>
  <c r="E444" i="15"/>
  <c r="E445" i="15"/>
  <c r="E677" i="15"/>
  <c r="E678" i="15"/>
  <c r="E679" i="15"/>
  <c r="E187" i="15"/>
  <c r="E188" i="15"/>
  <c r="E734" i="15"/>
  <c r="E735" i="15"/>
  <c r="E736" i="15"/>
  <c r="E539" i="15"/>
  <c r="E540" i="15"/>
  <c r="E541" i="15"/>
  <c r="E542" i="15"/>
  <c r="E543" i="15"/>
  <c r="E544" i="15"/>
  <c r="E518" i="15"/>
  <c r="E519" i="15"/>
  <c r="E520" i="15"/>
  <c r="E521" i="15"/>
  <c r="E522" i="15"/>
  <c r="E523" i="15"/>
  <c r="E524" i="15"/>
  <c r="E525" i="15"/>
  <c r="E526" i="15"/>
  <c r="E602" i="15"/>
  <c r="E603" i="15"/>
  <c r="E604" i="15"/>
  <c r="E107" i="15"/>
  <c r="E108" i="15"/>
  <c r="E131" i="15"/>
  <c r="E132" i="15"/>
  <c r="E129" i="15"/>
  <c r="E130" i="15"/>
  <c r="E749" i="15"/>
  <c r="E750" i="15"/>
  <c r="E751" i="15"/>
  <c r="E1006" i="15"/>
  <c r="E420" i="15"/>
  <c r="E421" i="15"/>
  <c r="E422" i="15"/>
  <c r="E423" i="15"/>
  <c r="E159" i="15"/>
  <c r="E160" i="15"/>
  <c r="E292" i="15"/>
  <c r="E293" i="15"/>
  <c r="E294" i="15"/>
  <c r="E295" i="15"/>
  <c r="E296" i="15"/>
  <c r="E689" i="15"/>
  <c r="E690" i="15"/>
  <c r="E691" i="15"/>
  <c r="E554" i="15"/>
  <c r="E555" i="15"/>
  <c r="E556" i="15"/>
  <c r="E31" i="15"/>
  <c r="E32" i="15"/>
  <c r="E440" i="15"/>
  <c r="E441" i="15"/>
  <c r="E442" i="15"/>
  <c r="E834" i="15"/>
  <c r="E835" i="15"/>
  <c r="E836" i="15"/>
  <c r="E837" i="15"/>
  <c r="E113" i="15"/>
  <c r="E114" i="15"/>
  <c r="E918" i="15"/>
  <c r="E919" i="15"/>
  <c r="E920" i="15"/>
  <c r="E921" i="15"/>
  <c r="E957" i="15"/>
  <c r="E958" i="15"/>
  <c r="E959" i="15"/>
  <c r="E201" i="15"/>
  <c r="E202" i="15"/>
  <c r="E199" i="15"/>
  <c r="E200" i="15"/>
  <c r="E416" i="15"/>
  <c r="E417" i="15"/>
  <c r="E418" i="15"/>
  <c r="E419" i="15"/>
  <c r="E890" i="15"/>
  <c r="E891" i="15"/>
  <c r="E892" i="15"/>
  <c r="E893" i="15"/>
  <c r="E889" i="15"/>
  <c r="E94" i="15"/>
  <c r="E95" i="15"/>
  <c r="E96" i="15"/>
  <c r="E97" i="15"/>
  <c r="E98" i="15"/>
  <c r="E99" i="15"/>
  <c r="E100" i="15"/>
  <c r="E101" i="15"/>
  <c r="E102" i="15"/>
  <c r="E103" i="15"/>
  <c r="E104" i="15"/>
  <c r="E111" i="15"/>
  <c r="E112" i="15"/>
  <c r="E117" i="15"/>
  <c r="E118" i="15"/>
  <c r="E119" i="15"/>
  <c r="E120" i="15"/>
  <c r="E121" i="15"/>
  <c r="E122" i="15"/>
  <c r="E123" i="15"/>
  <c r="E124" i="15"/>
  <c r="E125" i="15"/>
  <c r="E126" i="15"/>
  <c r="E127" i="15"/>
  <c r="E128" i="15"/>
  <c r="E133" i="15"/>
  <c r="E134" i="15"/>
  <c r="E135" i="15"/>
  <c r="E136" i="15"/>
  <c r="E137" i="15"/>
  <c r="E138" i="15"/>
  <c r="E139" i="15"/>
  <c r="E140" i="15"/>
  <c r="E145" i="15"/>
  <c r="E146" i="15"/>
  <c r="E147" i="15"/>
  <c r="E148" i="15"/>
  <c r="E149" i="15"/>
  <c r="E150" i="15"/>
  <c r="E151" i="15"/>
  <c r="E152" i="15"/>
  <c r="E153" i="15"/>
  <c r="E154" i="15"/>
  <c r="E155" i="15"/>
  <c r="E156" i="15"/>
  <c r="E157" i="15"/>
  <c r="E158" i="15"/>
  <c r="E163" i="15"/>
  <c r="E164" i="15"/>
  <c r="E173" i="15"/>
  <c r="E174" i="15"/>
  <c r="E175" i="15"/>
  <c r="E176" i="15"/>
  <c r="E177" i="15"/>
  <c r="E178" i="15"/>
  <c r="E183" i="15"/>
  <c r="E184" i="15"/>
  <c r="E185" i="15"/>
  <c r="E186" i="15"/>
  <c r="E191" i="15"/>
  <c r="E192" i="15"/>
  <c r="E197" i="15"/>
  <c r="E198" i="15"/>
  <c r="E219" i="15"/>
  <c r="E220" i="15"/>
  <c r="E221" i="15"/>
  <c r="E222" i="15"/>
  <c r="E227" i="15"/>
  <c r="E228" i="15"/>
  <c r="E229" i="15"/>
  <c r="E230" i="15"/>
  <c r="E231" i="15"/>
  <c r="E232" i="15"/>
  <c r="E233" i="15"/>
  <c r="E234" i="15"/>
  <c r="E235" i="15"/>
  <c r="E236" i="15"/>
  <c r="E237" i="15"/>
  <c r="E238" i="15"/>
  <c r="E243" i="15"/>
  <c r="E244" i="15"/>
  <c r="E245" i="15"/>
  <c r="E246" i="15"/>
  <c r="E247" i="15"/>
  <c r="E248" i="15"/>
  <c r="E249" i="15"/>
  <c r="E250" i="15"/>
  <c r="E251" i="15"/>
  <c r="E252" i="15"/>
  <c r="E253" i="15"/>
  <c r="E254" i="15"/>
  <c r="E255" i="15"/>
  <c r="E256" i="15"/>
  <c r="E257" i="15"/>
  <c r="E258" i="15"/>
  <c r="E259" i="15"/>
  <c r="E260" i="15"/>
  <c r="E261" i="15"/>
  <c r="E262" i="15"/>
  <c r="E263" i="15"/>
  <c r="E264" i="15"/>
  <c r="E265" i="15"/>
  <c r="E266" i="15"/>
  <c r="E267" i="15"/>
  <c r="E268" i="15"/>
  <c r="E269" i="15"/>
  <c r="E270" i="15"/>
  <c r="E271" i="15"/>
  <c r="E272" i="15"/>
  <c r="E273" i="15"/>
  <c r="E274" i="15"/>
  <c r="E275" i="15"/>
  <c r="E281" i="15"/>
  <c r="E282" i="15"/>
  <c r="E283" i="15"/>
  <c r="E284" i="15"/>
  <c r="E285" i="15"/>
  <c r="E286" i="15"/>
  <c r="E287" i="15"/>
  <c r="E288" i="15"/>
  <c r="E289" i="15"/>
  <c r="E290" i="15"/>
  <c r="E291" i="15"/>
  <c r="E297" i="15"/>
  <c r="E298" i="15"/>
  <c r="E299" i="15"/>
  <c r="E300" i="15"/>
  <c r="E301" i="15"/>
  <c r="E302" i="15"/>
  <c r="E303" i="15"/>
  <c r="E304" i="15"/>
  <c r="E305" i="15"/>
  <c r="E306" i="15"/>
  <c r="E307" i="15"/>
  <c r="E308" i="15"/>
  <c r="E309" i="15"/>
  <c r="E310" i="15"/>
  <c r="E311" i="15"/>
  <c r="E312" i="15"/>
  <c r="E313" i="15"/>
  <c r="E314" i="15"/>
  <c r="E315" i="15"/>
  <c r="E316" i="15"/>
  <c r="E317" i="15"/>
  <c r="E318" i="15"/>
  <c r="E319" i="15"/>
  <c r="E320" i="15"/>
  <c r="E321" i="15"/>
  <c r="E322" i="15"/>
  <c r="E323" i="15"/>
  <c r="E324" i="15"/>
  <c r="E325" i="15"/>
  <c r="E326" i="15"/>
  <c r="E327" i="15"/>
  <c r="E330" i="15"/>
  <c r="E331" i="15"/>
  <c r="E332" i="15"/>
  <c r="E333" i="15"/>
  <c r="E334" i="15"/>
  <c r="E335" i="15"/>
  <c r="E336" i="15"/>
  <c r="E337" i="15"/>
  <c r="E338" i="15"/>
  <c r="E339" i="15"/>
  <c r="E340" i="15"/>
  <c r="E341" i="15"/>
  <c r="E342" i="15"/>
  <c r="E343" i="15"/>
  <c r="E344" i="15"/>
  <c r="E345" i="15"/>
  <c r="E346" i="15"/>
  <c r="E347" i="15"/>
  <c r="E348" i="15"/>
  <c r="E349" i="15"/>
  <c r="E350" i="15"/>
  <c r="E351" i="15"/>
  <c r="E352" i="15"/>
  <c r="E353" i="15"/>
  <c r="E354" i="15"/>
  <c r="E355" i="15"/>
  <c r="E356" i="15"/>
  <c r="E357" i="15"/>
  <c r="E358" i="15"/>
  <c r="E359" i="15"/>
  <c r="E360" i="15"/>
  <c r="E361" i="15"/>
  <c r="E362" i="15"/>
  <c r="E363" i="15"/>
  <c r="E364" i="15"/>
  <c r="E365" i="15"/>
  <c r="E366" i="15"/>
  <c r="E367" i="15"/>
  <c r="E368" i="15"/>
  <c r="E369" i="15"/>
  <c r="E370" i="15"/>
  <c r="E371" i="15"/>
  <c r="E372" i="15"/>
  <c r="E373" i="15"/>
  <c r="E374" i="15"/>
  <c r="E375" i="15"/>
  <c r="E380" i="15"/>
  <c r="E381" i="15"/>
  <c r="E382" i="15"/>
  <c r="E383" i="15"/>
  <c r="E384" i="15"/>
  <c r="E385" i="15"/>
  <c r="E386" i="15"/>
  <c r="E387" i="15"/>
  <c r="E392" i="15"/>
  <c r="E393" i="15"/>
  <c r="E394" i="15"/>
  <c r="E395" i="15"/>
  <c r="E400" i="15"/>
  <c r="E401" i="15"/>
  <c r="E402" i="15"/>
  <c r="E403" i="15"/>
  <c r="E404" i="15"/>
  <c r="E405" i="15"/>
  <c r="E406" i="15"/>
  <c r="E407" i="15"/>
  <c r="E408" i="15"/>
  <c r="E409" i="15"/>
  <c r="E410" i="15"/>
  <c r="E411" i="15"/>
  <c r="E412" i="15"/>
  <c r="E413" i="15"/>
  <c r="E414" i="15"/>
  <c r="E415" i="15"/>
  <c r="E424" i="15"/>
  <c r="E425" i="15"/>
  <c r="E426" i="15"/>
  <c r="E427" i="15"/>
  <c r="E428" i="15"/>
  <c r="E429" i="15"/>
  <c r="E430" i="15"/>
  <c r="E431" i="15"/>
  <c r="E432" i="15"/>
  <c r="E433" i="15"/>
  <c r="E434" i="15"/>
  <c r="E435" i="15"/>
  <c r="E436" i="15"/>
  <c r="E437" i="15"/>
  <c r="E438" i="15"/>
  <c r="E439" i="15"/>
  <c r="E446" i="15"/>
  <c r="E447" i="15"/>
  <c r="E448" i="15"/>
  <c r="E449" i="15"/>
  <c r="E450" i="15"/>
  <c r="E451" i="15"/>
  <c r="E452" i="15"/>
  <c r="E453" i="15"/>
  <c r="E454" i="15"/>
  <c r="E455" i="15"/>
  <c r="E456" i="15"/>
  <c r="E457" i="15"/>
  <c r="E458" i="15"/>
  <c r="E459" i="15"/>
  <c r="E460" i="15"/>
  <c r="E461" i="15"/>
  <c r="E462" i="15"/>
  <c r="E463" i="15"/>
  <c r="E464" i="15"/>
  <c r="E465" i="15"/>
  <c r="E466" i="15"/>
  <c r="E467" i="15"/>
  <c r="E468" i="15"/>
  <c r="E469" i="15"/>
  <c r="E470" i="15"/>
  <c r="E471" i="15"/>
  <c r="E472" i="15"/>
  <c r="E473" i="15"/>
  <c r="E474" i="15"/>
  <c r="E475" i="15"/>
  <c r="E476" i="15"/>
  <c r="E477" i="15"/>
  <c r="E478" i="15"/>
  <c r="E482" i="15"/>
  <c r="E483" i="15"/>
  <c r="E484" i="15"/>
  <c r="E485" i="15"/>
  <c r="E486" i="15"/>
  <c r="E487" i="15"/>
  <c r="E488" i="15"/>
  <c r="E489" i="15"/>
  <c r="E490" i="15"/>
  <c r="E491" i="15"/>
  <c r="E492" i="15"/>
  <c r="E493" i="15"/>
  <c r="E494" i="15"/>
  <c r="E495" i="15"/>
  <c r="E496" i="15"/>
  <c r="E497" i="15"/>
  <c r="E498" i="15"/>
  <c r="E499" i="15"/>
  <c r="E500" i="15"/>
  <c r="E501" i="15"/>
  <c r="E502" i="15"/>
  <c r="E503" i="15"/>
  <c r="E504" i="15"/>
  <c r="E505" i="15"/>
  <c r="E506" i="15"/>
  <c r="E507" i="15"/>
  <c r="E508" i="15"/>
  <c r="E509" i="15"/>
  <c r="E510" i="15"/>
  <c r="E511" i="15"/>
  <c r="E512" i="15"/>
  <c r="E513" i="15"/>
  <c r="E514" i="15"/>
  <c r="E515" i="15"/>
  <c r="E516" i="15"/>
  <c r="E517" i="15"/>
  <c r="E527" i="15"/>
  <c r="E528" i="15"/>
  <c r="E529" i="15"/>
  <c r="E530" i="15"/>
  <c r="E531" i="15"/>
  <c r="E532" i="15"/>
  <c r="E545" i="15"/>
  <c r="E546" i="15"/>
  <c r="E547" i="15"/>
  <c r="E548" i="15"/>
  <c r="E549" i="15"/>
  <c r="E550" i="15"/>
  <c r="E551" i="15"/>
  <c r="E552" i="15"/>
  <c r="E553" i="15"/>
  <c r="E557" i="15"/>
  <c r="E558" i="15"/>
  <c r="E559" i="15"/>
  <c r="E560" i="15"/>
  <c r="E561" i="15"/>
  <c r="E562" i="15"/>
  <c r="E563" i="15"/>
  <c r="E564" i="15"/>
  <c r="E565" i="15"/>
  <c r="E566" i="15"/>
  <c r="E567" i="15"/>
  <c r="E568" i="15"/>
  <c r="E569" i="15"/>
  <c r="E570" i="15"/>
  <c r="E571" i="15"/>
  <c r="E572" i="15"/>
  <c r="E573" i="15"/>
  <c r="E574" i="15"/>
  <c r="E575" i="15"/>
  <c r="E576" i="15"/>
  <c r="E577" i="15"/>
  <c r="E578" i="15"/>
  <c r="E579" i="15"/>
  <c r="E580" i="15"/>
  <c r="E581" i="15"/>
  <c r="E582" i="15"/>
  <c r="E583" i="15"/>
  <c r="E584" i="15"/>
  <c r="E585" i="15"/>
  <c r="E586" i="15"/>
  <c r="E587" i="15"/>
  <c r="E588" i="15"/>
  <c r="E589" i="15"/>
  <c r="E590" i="15"/>
  <c r="E591" i="15"/>
  <c r="E592" i="15"/>
  <c r="E593" i="15"/>
  <c r="E594" i="15"/>
  <c r="E595" i="15"/>
  <c r="E596" i="15"/>
  <c r="E597" i="15"/>
  <c r="E598" i="15"/>
  <c r="E599" i="15"/>
  <c r="E600" i="15"/>
  <c r="E601" i="15"/>
  <c r="E605" i="15"/>
  <c r="E606" i="15"/>
  <c r="E607" i="15"/>
  <c r="E608" i="15"/>
  <c r="E609" i="15"/>
  <c r="E610" i="15"/>
  <c r="E611" i="15"/>
  <c r="E612" i="15"/>
  <c r="E613" i="15"/>
  <c r="E614" i="15"/>
  <c r="E615" i="15"/>
  <c r="E616" i="15"/>
  <c r="E617" i="15"/>
  <c r="E618" i="15"/>
  <c r="E619" i="15"/>
  <c r="E620" i="15"/>
  <c r="E621" i="15"/>
  <c r="E622" i="15"/>
  <c r="E623" i="15"/>
  <c r="E624" i="15"/>
  <c r="E625" i="15"/>
  <c r="E626" i="15"/>
  <c r="E627" i="15"/>
  <c r="E628" i="15"/>
  <c r="E629" i="15"/>
  <c r="E630" i="15"/>
  <c r="E631" i="15"/>
  <c r="E632" i="15"/>
  <c r="E633" i="15"/>
  <c r="E634" i="15"/>
  <c r="E635" i="15"/>
  <c r="E636" i="15"/>
  <c r="E637" i="15"/>
  <c r="E638" i="15"/>
  <c r="E639" i="15"/>
  <c r="E640" i="15"/>
  <c r="E641" i="15"/>
  <c r="E642" i="15"/>
  <c r="E643" i="15"/>
  <c r="E644" i="15"/>
  <c r="E645" i="15"/>
  <c r="E646" i="15"/>
  <c r="E647" i="15"/>
  <c r="E648" i="15"/>
  <c r="E649" i="15"/>
  <c r="E653" i="15"/>
  <c r="E654" i="15"/>
  <c r="E655" i="15"/>
  <c r="E656" i="15"/>
  <c r="E657" i="15"/>
  <c r="E658" i="15"/>
  <c r="E659" i="15"/>
  <c r="E660" i="15"/>
  <c r="E661" i="15"/>
  <c r="E662" i="15"/>
  <c r="E663" i="15"/>
  <c r="E664" i="15"/>
  <c r="E665" i="15"/>
  <c r="E666" i="15"/>
  <c r="E667" i="15"/>
  <c r="E671" i="15"/>
  <c r="E672" i="15"/>
  <c r="E673" i="15"/>
  <c r="E674" i="15"/>
  <c r="E675" i="15"/>
  <c r="E676" i="15"/>
  <c r="E683" i="15"/>
  <c r="E684" i="15"/>
  <c r="E685" i="15"/>
  <c r="E686" i="15"/>
  <c r="E687" i="15"/>
  <c r="E688" i="15"/>
  <c r="E692" i="15"/>
  <c r="E693" i="15"/>
  <c r="E694" i="15"/>
  <c r="E695" i="15"/>
  <c r="E696" i="15"/>
  <c r="E697" i="15"/>
  <c r="E698" i="15"/>
  <c r="E699" i="15"/>
  <c r="E700" i="15"/>
  <c r="E701" i="15"/>
  <c r="E702" i="15"/>
  <c r="E703" i="15"/>
  <c r="E704" i="15"/>
  <c r="E705" i="15"/>
  <c r="E706" i="15"/>
  <c r="E707" i="15"/>
  <c r="E708" i="15"/>
  <c r="E709" i="15"/>
  <c r="E710" i="15"/>
  <c r="E711" i="15"/>
  <c r="E712" i="15"/>
  <c r="E713" i="15"/>
  <c r="E714" i="15"/>
  <c r="E715" i="15"/>
  <c r="E719" i="15"/>
  <c r="E720" i="15"/>
  <c r="E721" i="15"/>
  <c r="E722" i="15"/>
  <c r="E723" i="15"/>
  <c r="E724" i="15"/>
  <c r="E725" i="15"/>
  <c r="E726" i="15"/>
  <c r="E727" i="15"/>
  <c r="E728" i="15"/>
  <c r="E729" i="15"/>
  <c r="E730" i="15"/>
  <c r="E731" i="15"/>
  <c r="E732" i="15"/>
  <c r="E733" i="15"/>
  <c r="E737" i="15"/>
  <c r="E738" i="15"/>
  <c r="E739" i="15"/>
  <c r="E740" i="15"/>
  <c r="E741" i="15"/>
  <c r="E742" i="15"/>
  <c r="E743" i="15"/>
  <c r="E744" i="15"/>
  <c r="E745" i="15"/>
  <c r="E746" i="15"/>
  <c r="E747" i="15"/>
  <c r="E748" i="15"/>
  <c r="E752" i="15"/>
  <c r="E753" i="15"/>
  <c r="E754" i="15"/>
  <c r="E806" i="15"/>
  <c r="E807" i="15"/>
  <c r="E808" i="15"/>
  <c r="E809" i="15"/>
  <c r="E810" i="15"/>
  <c r="E811" i="15"/>
  <c r="E812" i="15"/>
  <c r="E813" i="15"/>
  <c r="E814" i="15"/>
  <c r="E815" i="15"/>
  <c r="E816" i="15"/>
  <c r="E817" i="15"/>
  <c r="E818" i="15"/>
  <c r="E819" i="15"/>
  <c r="E820" i="15"/>
  <c r="E821" i="15"/>
  <c r="E822" i="15"/>
  <c r="E823" i="15"/>
  <c r="E824" i="15"/>
  <c r="E825" i="15"/>
  <c r="E826" i="15"/>
  <c r="E827" i="15"/>
  <c r="E828" i="15"/>
  <c r="E829" i="15"/>
  <c r="E830" i="15"/>
  <c r="E831" i="15"/>
  <c r="E832" i="15"/>
  <c r="E833" i="15"/>
  <c r="E838" i="15"/>
  <c r="E839" i="15"/>
  <c r="E840" i="15"/>
  <c r="E841" i="15"/>
  <c r="E842" i="15"/>
  <c r="E843" i="15"/>
  <c r="E844" i="15"/>
  <c r="E845" i="15"/>
  <c r="E846" i="15"/>
  <c r="E847" i="15"/>
  <c r="E848" i="15"/>
  <c r="E849" i="15"/>
  <c r="E850" i="15"/>
  <c r="E851" i="15"/>
  <c r="E852" i="15"/>
  <c r="E853" i="15"/>
  <c r="E854" i="15"/>
  <c r="E855" i="15"/>
  <c r="E856" i="15"/>
  <c r="E857" i="15"/>
  <c r="E858" i="15"/>
  <c r="E859" i="15"/>
  <c r="E860" i="15"/>
  <c r="E861" i="15"/>
  <c r="E862" i="15"/>
  <c r="E863" i="15"/>
  <c r="E864" i="15"/>
  <c r="E865" i="15"/>
  <c r="E866" i="15"/>
  <c r="E867" i="15"/>
  <c r="E868" i="15"/>
  <c r="E869" i="15"/>
  <c r="E870" i="15"/>
  <c r="E871" i="15"/>
  <c r="E872" i="15"/>
  <c r="E873" i="15"/>
  <c r="E874" i="15"/>
  <c r="E875" i="15"/>
  <c r="E876" i="15"/>
  <c r="E877" i="15"/>
  <c r="E878" i="15"/>
  <c r="E879" i="15"/>
  <c r="E880" i="15"/>
  <c r="E881" i="15"/>
  <c r="E882" i="15"/>
  <c r="E883" i="15"/>
  <c r="E884" i="15"/>
  <c r="E885" i="15"/>
  <c r="E886" i="15"/>
  <c r="E887" i="15"/>
  <c r="E888" i="15"/>
  <c r="E894" i="15"/>
  <c r="E895" i="15"/>
  <c r="E896" i="15"/>
  <c r="E897" i="15"/>
  <c r="E898" i="15"/>
  <c r="E899" i="15"/>
  <c r="E900" i="15"/>
  <c r="E901" i="15"/>
  <c r="E902" i="15"/>
  <c r="E903" i="15"/>
  <c r="E904" i="15"/>
  <c r="E905" i="15"/>
  <c r="E906" i="15"/>
  <c r="E907" i="15"/>
  <c r="E908" i="15"/>
  <c r="E909" i="15"/>
  <c r="E910" i="15"/>
  <c r="E911" i="15"/>
  <c r="E912" i="15"/>
  <c r="E913" i="15"/>
  <c r="E930" i="15"/>
  <c r="E931" i="15"/>
  <c r="E932" i="15"/>
  <c r="E933" i="15"/>
  <c r="E934" i="15"/>
  <c r="E935" i="15"/>
  <c r="E936" i="15"/>
  <c r="E951" i="15"/>
  <c r="E952" i="15"/>
  <c r="E953" i="15"/>
  <c r="E954" i="15"/>
  <c r="E955" i="15"/>
  <c r="E956" i="15"/>
  <c r="E972" i="15"/>
  <c r="E973" i="15"/>
  <c r="E974" i="15"/>
  <c r="E975" i="15"/>
  <c r="E976" i="15"/>
  <c r="E977" i="15"/>
  <c r="E978" i="15"/>
  <c r="E979" i="15"/>
  <c r="E980" i="15"/>
  <c r="E981" i="15"/>
  <c r="E982" i="15"/>
  <c r="E983" i="15"/>
  <c r="E984" i="15"/>
  <c r="E988" i="15"/>
  <c r="E989" i="15"/>
  <c r="E990" i="15"/>
  <c r="E991" i="15"/>
  <c r="E992" i="15"/>
  <c r="E993" i="15"/>
  <c r="E994" i="15"/>
  <c r="E995" i="15"/>
  <c r="E996" i="15"/>
  <c r="E997" i="15"/>
  <c r="E998" i="15"/>
  <c r="E999" i="15"/>
  <c r="E1000" i="15"/>
  <c r="E1001" i="15"/>
  <c r="E1002" i="15"/>
  <c r="E93" i="15"/>
  <c r="E17" i="15" l="1"/>
  <c r="E18" i="15"/>
  <c r="E15" i="15"/>
  <c r="E16" i="15"/>
  <c r="M11" i="8"/>
  <c r="M13" i="8"/>
  <c r="M17" i="8"/>
  <c r="M20" i="8"/>
  <c r="M22" i="8"/>
  <c r="M26" i="8"/>
  <c r="M32" i="8"/>
  <c r="M40" i="8"/>
  <c r="M41" i="8"/>
  <c r="E8" i="15"/>
  <c r="E9" i="15"/>
  <c r="E13" i="15"/>
  <c r="E14" i="15"/>
  <c r="E19" i="15"/>
  <c r="E20" i="15"/>
  <c r="E21" i="15"/>
  <c r="E22" i="15"/>
  <c r="E23" i="15"/>
  <c r="E24" i="15"/>
  <c r="E25" i="15"/>
  <c r="E26" i="15"/>
  <c r="E27" i="15"/>
  <c r="E28" i="15"/>
  <c r="E29" i="15"/>
  <c r="E30"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6" i="15"/>
  <c r="E67" i="15"/>
  <c r="E68" i="15"/>
  <c r="E69" i="15"/>
  <c r="E70" i="15"/>
  <c r="E71" i="15"/>
  <c r="E72" i="15"/>
  <c r="E73" i="15"/>
  <c r="E74" i="15"/>
  <c r="E75" i="15"/>
  <c r="E76" i="15"/>
  <c r="E77" i="15"/>
  <c r="E78" i="15"/>
  <c r="E79" i="15"/>
  <c r="E80" i="15"/>
  <c r="E81" i="15"/>
  <c r="E82" i="15"/>
  <c r="E83" i="15"/>
  <c r="E84" i="15"/>
  <c r="E85" i="15"/>
  <c r="E86" i="15"/>
  <c r="E87" i="15"/>
  <c r="E88" i="15"/>
  <c r="E89" i="15"/>
  <c r="E90" i="15"/>
  <c r="E91" i="15"/>
  <c r="E92" i="15"/>
  <c r="E7" i="15"/>
  <c r="M43" i="8" l="1"/>
  <c r="M42" i="8"/>
  <c r="M39" i="8"/>
  <c r="M38" i="8"/>
  <c r="M37" i="8"/>
  <c r="M36" i="8"/>
  <c r="M35" i="8"/>
  <c r="M34" i="8"/>
  <c r="M33" i="8"/>
  <c r="M31" i="8"/>
  <c r="M30" i="8"/>
  <c r="M29" i="8"/>
  <c r="M28" i="8"/>
  <c r="M24" i="8"/>
  <c r="M27" i="8"/>
  <c r="M25" i="8"/>
  <c r="M23" i="8"/>
  <c r="M21" i="8"/>
  <c r="M19" i="8"/>
  <c r="M18" i="8"/>
  <c r="M16" i="8"/>
  <c r="M14" i="8"/>
  <c r="M15" i="8"/>
  <c r="M12" i="8"/>
  <c r="M10" i="8"/>
  <c r="M7" i="8"/>
  <c r="M9" i="8"/>
  <c r="P44" i="8" l="1"/>
  <c r="Q44" i="8" l="1"/>
  <c r="D15" i="3"/>
  <c r="P1" i="15"/>
  <c r="K1" i="7"/>
  <c r="O44" i="8" l="1"/>
  <c r="D9" i="3" l="1"/>
  <c r="D12"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8AF4B7F-4B1B-484B-957A-B96E745EA0FE}" name="Query - Page027" description="Verbinding maken met de query Page027 in de werkmap." type="100" refreshedVersion="8" minRefreshableVersion="5">
    <extLst>
      <ext xmlns:x15="http://schemas.microsoft.com/office/spreadsheetml/2010/11/main" uri="{DE250136-89BD-433C-8126-D09CA5730AF9}">
        <x15:connection id="726c167a-d1e2-4a06-a115-d0618891b453"/>
      </ext>
    </extLst>
  </connection>
  <connection id="2" xr16:uid="{BC3FADAA-1445-4924-A112-79E09BB77C1C}" name="Query - Page028" description="Verbinding maken met de query Page028 in de werkmap." type="100" refreshedVersion="8" minRefreshableVersion="5">
    <extLst>
      <ext xmlns:x15="http://schemas.microsoft.com/office/spreadsheetml/2010/11/main" uri="{DE250136-89BD-433C-8126-D09CA5730AF9}">
        <x15:connection id="c19e01e6-31b2-4314-a69d-2b7bc8ef9cb0"/>
      </ext>
    </extLst>
  </connection>
  <connection id="3" xr16:uid="{91BC58A8-C840-43BE-A6CD-2684C24EAE26}" name="Query - Page029" description="Verbinding maken met de query Page029 in de werkmap." type="100" refreshedVersion="8" minRefreshableVersion="5">
    <extLst>
      <ext xmlns:x15="http://schemas.microsoft.com/office/spreadsheetml/2010/11/main" uri="{DE250136-89BD-433C-8126-D09CA5730AF9}">
        <x15:connection id="a6d04051-76b6-421e-b766-f40534099efc"/>
      </ext>
    </extLst>
  </connection>
  <connection id="4" xr16:uid="{A2BB6A6D-09E6-479C-B6CC-44C90CC7665A}" keepAlive="1" name="ThisWorkbookDataModel" description="Gegevens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<sst xmlns="http://schemas.openxmlformats.org/spreadsheetml/2006/main" count="12989" uniqueCount="1192">
  <si>
    <t>LAN</t>
  </si>
  <si>
    <t>Voorblad</t>
  </si>
  <si>
    <t>Inventarisatie Bref i.r.t. de minimumstandaarden van het CMP</t>
  </si>
  <si>
    <t>Zonnepanelen (ketenplan)</t>
  </si>
  <si>
    <t>Restafval van bedrijven</t>
  </si>
  <si>
    <t>Procesafhankelijk industrieel afval van productieprocessen</t>
  </si>
  <si>
    <t>Metalen</t>
  </si>
  <si>
    <t>Glasvezelkabels</t>
  </si>
  <si>
    <t>Waterzuiveringsslib</t>
  </si>
  <si>
    <t>AVI-vliegas</t>
  </si>
  <si>
    <t>Actief kool</t>
  </si>
  <si>
    <t>Shredderafval</t>
  </si>
  <si>
    <t>Zeefzand</t>
  </si>
  <si>
    <t>Gips</t>
  </si>
  <si>
    <t>Cellenbeton</t>
  </si>
  <si>
    <t>Asfalt</t>
  </si>
  <si>
    <t>Straalgrit</t>
  </si>
  <si>
    <t>Grond</t>
  </si>
  <si>
    <t>Baggerspecie</t>
  </si>
  <si>
    <t>Gasflessen en overige drukhouders</t>
  </si>
  <si>
    <t>Banden</t>
  </si>
  <si>
    <t>Sloopschepen</t>
  </si>
  <si>
    <t>Afgewerkte olie</t>
  </si>
  <si>
    <t>Halogeenhoudende afgewerkte olie</t>
  </si>
  <si>
    <t>Overig oliehoudend afval</t>
  </si>
  <si>
    <t>PCB-houdende afvalstoffen</t>
  </si>
  <si>
    <t>Halogeenhoudende oplosmiddelen</t>
  </si>
  <si>
    <t>Afgedankte elektrische en elektronische apparatuur</t>
  </si>
  <si>
    <t>Filterkoek van ontgiften/neutraliseren/ontwateren</t>
  </si>
  <si>
    <t>Vast fotografisch afval</t>
  </si>
  <si>
    <t>Hardingszouten</t>
  </si>
  <si>
    <t>Kwik en kwikhoudend afval</t>
  </si>
  <si>
    <t xml:space="preserve">Nr. </t>
  </si>
  <si>
    <t xml:space="preserve">Afvalplan: hoogwaardige verwerking </t>
  </si>
  <si>
    <t xml:space="preserve">Ketenplan: kennis hele keten </t>
  </si>
  <si>
    <t>BREF</t>
  </si>
  <si>
    <t>Code</t>
  </si>
  <si>
    <t>Status</t>
  </si>
  <si>
    <t>Production of Chlor-alkali</t>
  </si>
  <si>
    <t>CAK</t>
  </si>
  <si>
    <t>BATC (12.2013)</t>
  </si>
  <si>
    <t>Ceramic Manufacturing Industry</t>
  </si>
  <si>
    <t>BREF (08.2007)</t>
  </si>
  <si>
    <t>D1 (08.2023)</t>
  </si>
  <si>
    <t>MR (02.2021)</t>
  </si>
  <si>
    <t>Production of Cement, Lime and Magnesium Oxide</t>
  </si>
  <si>
    <t>BATC (04.2013)</t>
  </si>
  <si>
    <t>Common Waste Water and Waste Gas Treatment/Management Systems in the Chemical Sector</t>
  </si>
  <si>
    <t>BATC (06.2016)</t>
  </si>
  <si>
    <t>Economics and Cross-media Effects</t>
  </si>
  <si>
    <t>ECM</t>
  </si>
  <si>
    <t>REF (07.2006)</t>
  </si>
  <si>
    <t>Emissions from Storage</t>
  </si>
  <si>
    <t>BREF (07.2006)</t>
  </si>
  <si>
    <t>Energy Efficiency</t>
  </si>
  <si>
    <t>ENE</t>
  </si>
  <si>
    <t>BREF (02.2009)</t>
  </si>
  <si>
    <t>Food, Drink and Milk Industries</t>
  </si>
  <si>
    <t>BATC (12.2019)</t>
  </si>
  <si>
    <t>Ferrous Metals Processing Industry</t>
  </si>
  <si>
    <t>BATC (11.2022)</t>
  </si>
  <si>
    <t>Manufacture of Glass</t>
  </si>
  <si>
    <t>BATC (03.2012)</t>
  </si>
  <si>
    <t>Industrial Cooling Systems</t>
  </si>
  <si>
    <t>ICS</t>
  </si>
  <si>
    <t>BREF (12.2001)</t>
  </si>
  <si>
    <t>Intensive Rearing of Poultry or Pigs</t>
  </si>
  <si>
    <t>IRPP</t>
  </si>
  <si>
    <t>BATC (02.2017)</t>
  </si>
  <si>
    <t>Iron and Steel Production</t>
  </si>
  <si>
    <t>Landfills</t>
  </si>
  <si>
    <t>Large Combustion Plants</t>
  </si>
  <si>
    <t>BATC (12.2021)</t>
  </si>
  <si>
    <t>Large Volume Inorganic Chemicals</t>
  </si>
  <si>
    <t>LVIC</t>
  </si>
  <si>
    <t>MR (01.2023)</t>
  </si>
  <si>
    <t>Large Volume Inorganic Chemicals – Ammonia, Acids and Fertilisers</t>
  </si>
  <si>
    <t>Large Volume Inorganic Chemicals – Solids and Others Industry</t>
  </si>
  <si>
    <t>Production of Large Volume Organic Chemicals</t>
  </si>
  <si>
    <t>BATC (12.2017)</t>
  </si>
  <si>
    <t>Mining (extraction) of ores</t>
  </si>
  <si>
    <t>MIN</t>
  </si>
  <si>
    <t>Non-ferrous Metals Industries</t>
  </si>
  <si>
    <t>NFM</t>
  </si>
  <si>
    <t>Manufacture of Organic Fine Chemicals</t>
  </si>
  <si>
    <t>BREF (08.2006)</t>
  </si>
  <si>
    <t>Production of Polymers</t>
  </si>
  <si>
    <t>Production of Pulp, Paper and Board</t>
  </si>
  <si>
    <t>BATC (09.2014)</t>
  </si>
  <si>
    <t>Refining of Mineral Oil and Gas</t>
  </si>
  <si>
    <t>BATC (10.2014)</t>
  </si>
  <si>
    <t>Monitoring of Emissions to Air and Water from IED Installations</t>
  </si>
  <si>
    <t>ROM</t>
  </si>
  <si>
    <t>REF (07.2018)</t>
  </si>
  <si>
    <t>Slaughterhouses, Animal By-products and/or Edible Co-products Industries</t>
  </si>
  <si>
    <t>BATC (12.2023)</t>
  </si>
  <si>
    <t>Smitheries and Foundries Industry</t>
  </si>
  <si>
    <t>SF BREF</t>
  </si>
  <si>
    <t>SF BATC</t>
  </si>
  <si>
    <t>Production of Speciality Inorganic Chemicals</t>
  </si>
  <si>
    <t>Surface Treatment Of Metals and Plastics</t>
  </si>
  <si>
    <t>MR (06 2022)</t>
  </si>
  <si>
    <t>Surface Treatment Using Organic Solvents including Wood and Wood Products Preservation with Chemicals</t>
  </si>
  <si>
    <t>BATC (06.2020)</t>
  </si>
  <si>
    <t>Tanning of Hides and Skins</t>
  </si>
  <si>
    <t>BATC (02.2013)</t>
  </si>
  <si>
    <t>Textiles Industry</t>
  </si>
  <si>
    <t>BREF (01.2023)</t>
  </si>
  <si>
    <t>BATC (12.2022)</t>
  </si>
  <si>
    <t>Wood-based Panels Production</t>
  </si>
  <si>
    <t>BATC (11.2015)</t>
  </si>
  <si>
    <t>Common Waste Gas Management and Treatment Systems in the Chemical Sector</t>
  </si>
  <si>
    <t>WGC</t>
  </si>
  <si>
    <t>Waste Incineration</t>
  </si>
  <si>
    <t>Waste Treatment</t>
  </si>
  <si>
    <t>BATC (08.2018)</t>
  </si>
  <si>
    <t>BREF's</t>
  </si>
  <si>
    <t>Productie van chlooralkali</t>
  </si>
  <si>
    <t>Gepubliceerd</t>
  </si>
  <si>
    <t>Naam</t>
  </si>
  <si>
    <t>Formeel ontwerp</t>
  </si>
  <si>
    <t>Keramische verwerkende industrie</t>
  </si>
  <si>
    <t>Beoordeling gestart</t>
  </si>
  <si>
    <t>Productie van cement, kalk en magnesiumoxide</t>
  </si>
  <si>
    <t>Gemeenschappelijke systemen voor de behandeling/behandeling van afvalwater en rookgassen in de chemische sector</t>
  </si>
  <si>
    <t>Economie en crossmediale effecten</t>
  </si>
  <si>
    <t>Document formeel aangenomen</t>
  </si>
  <si>
    <t>Emissies van opslag</t>
  </si>
  <si>
    <t>Energie-efficiëntie</t>
  </si>
  <si>
    <t>Voedings-, dranken- en melkindustrie</t>
  </si>
  <si>
    <t>Verwerkende industrie voor ferrometalen</t>
  </si>
  <si>
    <t>Vervaardiging van glas</t>
  </si>
  <si>
    <t>Industriële koelsystemen</t>
  </si>
  <si>
    <t>Intensieve pluimvee- of varkenshouderij</t>
  </si>
  <si>
    <t>IJzer- en staalproductie</t>
  </si>
  <si>
    <t>Stortplaatsen</t>
  </si>
  <si>
    <t>Opstellen gestart</t>
  </si>
  <si>
    <t>Grote stookinstallaties</t>
  </si>
  <si>
    <t>Anorganische chemicaliën met groot volume</t>
  </si>
  <si>
    <t>Anorganische chemicaliën met grote hoeveelheden - ammoniak, zuren en meststoffen</t>
  </si>
  <si>
    <t>Anorganische chemicaliën met grote volumes - Industrie voor vaste stoffen en andere stoffen</t>
  </si>
  <si>
    <t>Productie van grote hoeveelheden organische chemicaliën</t>
  </si>
  <si>
    <t>Winning (winning) van ertsen</t>
  </si>
  <si>
    <t>Non-ferro metaalindustrieën</t>
  </si>
  <si>
    <t>Vervaardiging van organische fijnchemicaliën</t>
  </si>
  <si>
    <t>Productie van polymeren</t>
  </si>
  <si>
    <t>Productie van pulp, papier en karton</t>
  </si>
  <si>
    <t>Raffinage van minerale olie en gas</t>
  </si>
  <si>
    <t>Monitoring van emissies naar lucht en water van IED-installaties</t>
  </si>
  <si>
    <t>Slachthuizen, industrieën voor dierlijke bijproducten en/of eetbare bijproducten</t>
  </si>
  <si>
    <t>Smederijen en gieterijen Industrie</t>
  </si>
  <si>
    <t>Productie van speciale anorganische chemicaliën</t>
  </si>
  <si>
    <t>Oppervlaktebehandeling van metalen en kunststoffen</t>
  </si>
  <si>
    <t>Oppervlaktebehandeling met behulp van organische oplosmiddelen, waaronder hout en houtproducten Conservering met chemicaliën</t>
  </si>
  <si>
    <t>Looien van huiden en vellen</t>
  </si>
  <si>
    <t>Textielindustrie</t>
  </si>
  <si>
    <t>Productie van panelen op basis van hout</t>
  </si>
  <si>
    <t>Gemeenschappelijke systemen voor het beheer en de behandeling van rookgassen in de chemische sector</t>
  </si>
  <si>
    <t>Afvalverbranding</t>
  </si>
  <si>
    <t>Afvalbehandeling</t>
  </si>
  <si>
    <t>Link</t>
  </si>
  <si>
    <t>Was-wordt-tabel plannen (CMP)</t>
  </si>
  <si>
    <t>Met doorverwijzing naar plan:</t>
  </si>
  <si>
    <t>Papier en Karton (ketenplan)</t>
  </si>
  <si>
    <t>Komt niet terug in het CMP</t>
  </si>
  <si>
    <t>Banden en overig rubber</t>
  </si>
  <si>
    <t>Assen biomassa energiewinning</t>
  </si>
  <si>
    <t>Nr. </t>
  </si>
  <si>
    <t>Sectorplan LAP3 </t>
  </si>
  <si>
    <t>Keten- en afvalplannen in het CMP </t>
  </si>
  <si>
    <t>1 </t>
  </si>
  <si>
    <t>Huishoudelijk restafval (fijn en grof)  </t>
  </si>
  <si>
    <t>4 </t>
  </si>
  <si>
    <t>Gescheiden ingezameld / afgegeven papier en karton </t>
  </si>
  <si>
    <t>5 </t>
  </si>
  <si>
    <t>Gescheiden ingezameld / afgegeven textiel (inclusief  schoeisel)</t>
  </si>
  <si>
    <t>6 </t>
  </si>
  <si>
    <t>Gescheiden ingezameld / afgegeven groente-, fruit - en  tuinafval van huishoudens (GFT)  </t>
  </si>
  <si>
    <t>Gescheiden ingezameld / afgegeven organisch  bedrijfsafval</t>
  </si>
  <si>
    <t>8 </t>
  </si>
  <si>
    <t>Gescheiden ingezameld / afgegeven groenafval </t>
  </si>
  <si>
    <t>9 </t>
  </si>
  <si>
    <t>Afval van onderhoud van openbare ruimten </t>
  </si>
  <si>
    <t>10 </t>
  </si>
  <si>
    <t>Zwerfafval </t>
  </si>
  <si>
    <t>11 </t>
  </si>
  <si>
    <t>Kunststof en rubber </t>
  </si>
  <si>
    <t>12 </t>
  </si>
  <si>
    <t>Metalen </t>
  </si>
  <si>
    <t>13 </t>
  </si>
  <si>
    <t>Batterijen en accu's </t>
  </si>
  <si>
    <t>14 </t>
  </si>
  <si>
    <t>16 </t>
  </si>
  <si>
    <t>Waterzuiveringsslib </t>
  </si>
  <si>
    <t>17 </t>
  </si>
  <si>
    <t>Reststoffen van drinkwaterbereiding </t>
  </si>
  <si>
    <t>18 </t>
  </si>
  <si>
    <t>KCA/KGA </t>
  </si>
  <si>
    <t>Afval van gezondheidszorg bij mens of dier </t>
  </si>
  <si>
    <t>AVI-bodemas  </t>
  </si>
  <si>
    <t>Assen van slibverbranding </t>
  </si>
  <si>
    <t>Reststoffen van kolengestookte energiecentrales </t>
  </si>
  <si>
    <t>Reststoffen van energiewinning uit biomassa </t>
  </si>
  <si>
    <t>19 </t>
  </si>
  <si>
    <t>20 </t>
  </si>
  <si>
    <t>22 </t>
  </si>
  <si>
    <t>23 </t>
  </si>
  <si>
    <t>24 </t>
  </si>
  <si>
    <t>25 </t>
  </si>
  <si>
    <t>Actief kool </t>
  </si>
  <si>
    <t>26 </t>
  </si>
  <si>
    <t>69 </t>
  </si>
  <si>
    <t>RGR van AVI’s en installatie voor het verbranden van  slib of biomassa </t>
  </si>
  <si>
    <t>Destillatieresidu </t>
  </si>
  <si>
    <t>27 </t>
  </si>
  <si>
    <t>Shredderafval </t>
  </si>
  <si>
    <t>28 </t>
  </si>
  <si>
    <t>Gemengd bouw- en sloopafval en met gemengd bouw en sloopafval vergelijkbaar afval</t>
  </si>
  <si>
    <t>29 </t>
  </si>
  <si>
    <t>(Overig) Steenachtig materiaal </t>
  </si>
  <si>
    <t>30 </t>
  </si>
  <si>
    <t>Zeefzand </t>
  </si>
  <si>
    <t>31 </t>
  </si>
  <si>
    <t>Gips </t>
  </si>
  <si>
    <t>32 </t>
  </si>
  <si>
    <t>Cellenbeton </t>
  </si>
  <si>
    <t>33 </t>
  </si>
  <si>
    <t>Dakafval </t>
  </si>
  <si>
    <t>34 </t>
  </si>
  <si>
    <t>Asfalt </t>
  </si>
  <si>
    <t>35 </t>
  </si>
  <si>
    <t>Straalgrit </t>
  </si>
  <si>
    <t>36 </t>
  </si>
  <si>
    <t>Hout </t>
  </si>
  <si>
    <t>37 </t>
  </si>
  <si>
    <t>Asbest en asbesthoudend materiaal </t>
  </si>
  <si>
    <t>38 </t>
  </si>
  <si>
    <t>Gescheiden ingezameld/afgegeven vlakglas </t>
  </si>
  <si>
    <t>39 </t>
  </si>
  <si>
    <t>Grond </t>
  </si>
  <si>
    <t>40 </t>
  </si>
  <si>
    <t>Baggerspecie </t>
  </si>
  <si>
    <t>41 </t>
  </si>
  <si>
    <t>42 </t>
  </si>
  <si>
    <t>Verpakkingen algemeen </t>
  </si>
  <si>
    <t>Verpakkingen met verf, lijm, kit of hars  </t>
  </si>
  <si>
    <t>Verpakkingen met overige gevaarlijke stoffen</t>
  </si>
  <si>
    <t>44 </t>
  </si>
  <si>
    <t>Brandblussers </t>
  </si>
  <si>
    <t>46 </t>
  </si>
  <si>
    <t>47 </t>
  </si>
  <si>
    <t>Munitie </t>
  </si>
  <si>
    <t>Vuurwerk </t>
  </si>
  <si>
    <t>Overig explosief</t>
  </si>
  <si>
    <t>49 </t>
  </si>
  <si>
    <t>Ondergrondse tanks </t>
  </si>
  <si>
    <t>50 </t>
  </si>
  <si>
    <t>Tanks voor autogas </t>
  </si>
  <si>
    <t>Wrakken van auto’s en tweewielige motorvoertuigen </t>
  </si>
  <si>
    <t>Banden </t>
  </si>
  <si>
    <t>Afvalstoffen van schepen </t>
  </si>
  <si>
    <t>Sloopschepen </t>
  </si>
  <si>
    <t>Afgewerkte olie </t>
  </si>
  <si>
    <t>Vloeibare brandstof - en olierestanten </t>
  </si>
  <si>
    <t>Oliehoudende boorspoeling en boorgruis </t>
  </si>
  <si>
    <t>Oliefilters </t>
  </si>
  <si>
    <t>Olie/water mengsels, olie/water/slib mengsels en  oliehoudende slibben </t>
  </si>
  <si>
    <t>Boor-, snij-, slijp - en walsolie </t>
  </si>
  <si>
    <t>Metalen met aanhangende olie of emulsie </t>
  </si>
  <si>
    <t>PCB’s en PCB-houdende afvalstoffen </t>
  </si>
  <si>
    <t>Dierlijk afval </t>
  </si>
  <si>
    <t>Komt terug als factsheet in het CMP</t>
  </si>
  <si>
    <t>Gasontladingslampen en fluorescentiepoeder </t>
  </si>
  <si>
    <t>Halogeenarme oplosmiddelen en glycolen  </t>
  </si>
  <si>
    <t>Gereguleerde stoffen (CFK, HCFK, halonen) en  gefluoreerde broeikasgassen (HFK, PFK, SF6)</t>
  </si>
  <si>
    <t>Zwavelzuur, zuurteer en overig zwavelhoudend afval </t>
  </si>
  <si>
    <t>Sterk verontreinigde afvalwaterstromen en baden </t>
  </si>
  <si>
    <t>Ontwikkelaar en fixeer  </t>
  </si>
  <si>
    <t>Hardingszouten </t>
  </si>
  <si>
    <t>Kwik en kwikhoudend afval </t>
  </si>
  <si>
    <t>Arseensulfideslib en -filterkoek </t>
  </si>
  <si>
    <t>Overige recyclebare monostromen </t>
  </si>
  <si>
    <t>51 </t>
  </si>
  <si>
    <t>52 </t>
  </si>
  <si>
    <t>53 </t>
  </si>
  <si>
    <t>54 </t>
  </si>
  <si>
    <t>56 </t>
  </si>
  <si>
    <t>59 </t>
  </si>
  <si>
    <t>60 </t>
  </si>
  <si>
    <t>55 </t>
  </si>
  <si>
    <t>58 </t>
  </si>
  <si>
    <t>61 </t>
  </si>
  <si>
    <t>62 </t>
  </si>
  <si>
    <t>64 </t>
  </si>
  <si>
    <t>65 </t>
  </si>
  <si>
    <t>66 </t>
  </si>
  <si>
    <t>67 </t>
  </si>
  <si>
    <t>70 </t>
  </si>
  <si>
    <t>71 </t>
  </si>
  <si>
    <t>72 </t>
  </si>
  <si>
    <t>73 </t>
  </si>
  <si>
    <t>79 </t>
  </si>
  <si>
    <t>81 </t>
  </si>
  <si>
    <t>82 </t>
  </si>
  <si>
    <t>83 </t>
  </si>
  <si>
    <t>84 </t>
  </si>
  <si>
    <t>85 </t>
  </si>
  <si>
    <t>Geëxpandeerd polystyreen (EPS) </t>
  </si>
  <si>
    <t>Restafval </t>
  </si>
  <si>
    <t>Procesafhankelijk industrieel afval </t>
  </si>
  <si>
    <t>Textiel (ketenplan) </t>
  </si>
  <si>
    <t>Groenafval </t>
  </si>
  <si>
    <t>Kunststoffen </t>
  </si>
  <si>
    <t>Batterijen </t>
  </si>
  <si>
    <t>Kabels en kabelrestanten </t>
  </si>
  <si>
    <t>Reststoffen drinkwaterbereiding </t>
  </si>
  <si>
    <t>Zorgafval </t>
  </si>
  <si>
    <t>Assen van AVI’s </t>
  </si>
  <si>
    <t>Assen slibverbranding </t>
  </si>
  <si>
    <t>Reststoffen kolencentrales </t>
  </si>
  <si>
    <t>Residuen </t>
  </si>
  <si>
    <t>Bouw - en sloopafval (gemengd) </t>
  </si>
  <si>
    <t>Steenachtig materiaal (overig) </t>
  </si>
  <si>
    <t>Beton (ketenplan)</t>
  </si>
  <si>
    <t>Dakafval</t>
  </si>
  <si>
    <t>Hout (ketenplan)</t>
  </si>
  <si>
    <t>Asbesthoudend afval</t>
  </si>
  <si>
    <t>Glas </t>
  </si>
  <si>
    <t>Verpakkingen </t>
  </si>
  <si>
    <t>Drukhouders en brandblussers </t>
  </si>
  <si>
    <t>Autowrakken </t>
  </si>
  <si>
    <t>Olie- en brandstofrestanten</t>
  </si>
  <si>
    <t>Boorspoeling (oliehoudend)</t>
  </si>
  <si>
    <t>Oliehoudend afval (overig) </t>
  </si>
  <si>
    <t>PCB-houdende afvalstoffen </t>
  </si>
  <si>
    <t>Elektr(on)ische apparatuur </t>
  </si>
  <si>
    <t>Oplosmiddelen en glycolen</t>
  </si>
  <si>
    <t>Zwavelhoudend afval </t>
  </si>
  <si>
    <t>Afvalwaterstromen en baden </t>
  </si>
  <si>
    <t>Fotografisch afval</t>
  </si>
  <si>
    <t>Kunstgras (ketenplan) </t>
  </si>
  <si>
    <t>Matrassen </t>
  </si>
  <si>
    <t>Steenwol </t>
  </si>
  <si>
    <t>Tapijt</t>
  </si>
  <si>
    <t>Luiers en incontinentiemateriaal</t>
  </si>
  <si>
    <t>EPS-piepschuim</t>
  </si>
  <si>
    <t>PUR/PIR isolatiemateriaal </t>
  </si>
  <si>
    <t>Bioafval</t>
  </si>
  <si>
    <t>Inventarisatie BREF i.r.t. minimumstandaarden CMP</t>
  </si>
  <si>
    <t>Openbare ruimte</t>
  </si>
  <si>
    <t>Afvalwaterstromen</t>
  </si>
  <si>
    <t>Banden en rubber</t>
  </si>
  <si>
    <t>Kabels en -restanten </t>
  </si>
  <si>
    <t>Oliehoudende boorspoeling</t>
  </si>
  <si>
    <t>PUR/PIR-isolatie</t>
  </si>
  <si>
    <t>Residuen divers</t>
  </si>
  <si>
    <t xml:space="preserve">Steenachtig materiaal </t>
  </si>
  <si>
    <t xml:space="preserve">WT </t>
  </si>
  <si>
    <t>De BBT om procesverliezen/afval te verminderen of zo veel mogelijk te beperken, bestaan uit het hergebruiken van diverse soorten opgevangen magnesiumcarbonaatstof in het proces.</t>
  </si>
  <si>
    <t>Ter voorkoming of beperking van watervervuiling afkomstig van het destillatieproces, is het BBT om zuur water naar de strippingeenheid af te leiden.</t>
  </si>
  <si>
    <t>Voor het verminderen van het chroomgehalte van effluent, is BBT het toepassen van chroomprecipitatie (on-site of off-site).</t>
  </si>
  <si>
    <t>BREF aanwezig bij voorgaande analyse</t>
  </si>
  <si>
    <t xml:space="preserve"> </t>
  </si>
  <si>
    <t>SA</t>
  </si>
  <si>
    <t>Inhoud</t>
  </si>
  <si>
    <t>Nee</t>
  </si>
  <si>
    <t>De BBT om de hulpbronnen efficiënter te gebruiken, is de toepassing van beide technieken a) en b), indien passend in combinatie met een of beide van de onderstaande technieken c) en d).
a) Minimalisering van de biologische afbraak van dierlijke bijproducten en/of eetbare nevenproducten
b) Scheiding en recycling/terugwinning van residuen
c) Anaerobe vergisting
d) Terugwinning van fosfor als struviet</t>
  </si>
  <si>
    <t>Ter voorkoming van de verontreiniging van water en ter beperking van emissies naar water is het de BBT om niet-verontreinigde waterstromen te scheiden van afvalwaterstromen die moeten worden behandeld.</t>
  </si>
  <si>
    <t>Ter beperking van emissies naar water is het de BBT om de lekken afkomstig van de opslag van vloeistoffen en het afvalwater afkomstig van de productie van non-ferrometalen, met inbegrip van het afvalwater afkomstig van de wasfase in het proces met een Waelz-oven, te behandelen en metalen en sulfaten te verwijderen door middel van een combinatie van de volgende technieken:
a) Chemische precipitatie 
b) Sedimentatie 
c) Filtratie 
d) Flotatie 
e) Ultrafiltratie 
f) Filtratie over actieve kool 
g) Omgekeerde osmose</t>
  </si>
  <si>
    <t>Ter beperking van de hoeveelheden voor verwijdering verzonden afval afkomstig van de productie van primair en secundair koper, is het de BBT om de werkzaamheden te organiseren met het oog op een eenvoudiger hergebruik van procesresiduen of, indien dit niet mogelijk is, de recyclage van procesresiduen, met inbegrip van het gebruik van één of een combinatie van de volgende technieken:
a) Terugwinning van metalen uit het stof en slib afkomstig van het stofzuiveringssysteem
b) Hergebruik of verkoop van de calciumverbindingen (bv. gips) die zijn geproduceerd door de zuivering van SO2
c) Regeneratie of recyclage van de uitgewerkte katalysatoren
d) Terugwinning van metaal uit het slib van de afval_x0002_waterzuivering
e) Gebruik van zwak zuur in het uitlogingsproces of voor de productie van gips
f) Terugwinning van het kopergehalte uit de koperrijke slakken in de slakkenoven of slakkenflotatieinstallatie
g) Gebruik van de eindslakken uit ovens als schuurmiddel of wegenbouwmateriaal of voor een andere rendabele toepassing
h) Gebruik van de ovenbekleding voor de terugwinning van metalen of het hergebruik als vuurvast materiaal
i) Gebruik van de slakken afkomstig van de slakkenflotatie als schuurmiddel of als bouwmateriaal of voor een andere rendabele toepassing
j) Gebruik van het schuim afkomstig van de smeltovens om het metaalgehalte terug te winnen
k) Gebruik van uitgewerkte elektrolytische neerslag om koper en nikkel terug te winnen. Hergebruik van resterend zuur om de nieuwe elektrolyten te vormen of gips te produceren
l) Gebruik van uitgewerkte anoden als koelmateriaal in de pyrometallurgische raffinage of omsmelting van koper
m) Gebruik van anodeslib om edelmetalen terug te winnen
n) Gebruik van het gips afkomstig van de afvalwaterzuiveringsinstallatie in het pyrometallurgische proces of voor verkoop
o) Terugwinning van metalen uit slib
p) Hergebruik van de uitgewerkte elektrolyt uit het hydrometallurgische koperproces als een uitloogmiddel
q) Recycleren van koperschilfers afkomstig van het walsen in een kopersmelter
r) Terugwinning van metalen uit de uitgewerkte zuurbeitsoplossing en hergebruik van de gereinigde zuuroplossing</t>
  </si>
  <si>
    <t>Ter beperking van de hoeveelheden voor verwijdering verzonden afval en ter verbetering van de verwijdering van bauxietresiduen afkomstig van de productie van aluminiumoxide, is het de BBT om één van de of beide volgende technieken te gebruiken:
a) Vermindering van het volume bauxietresiduen door samendrukking teneinde het vochtgehalte tot een minimum terug te dringen, bv. door het gebruik van vacuüm- of hogedrukfilters om een halfdroge koek te vormen
b) Vermindering/minimalisering van de alkaliteit die overblijft in de bauxietresiduen teneinde de residuen te kunnen afvoeren naar een stortplaats</t>
  </si>
  <si>
    <t>Ter beperking van de hoeveelheden voor verwijdering verzonden afval, is het de BBT om koolstofdeeltjes uit de cokesfilter te recycleren als een gaswassermedium</t>
  </si>
  <si>
    <t>Ter voorkoming van de productie van afvalwater is het de BBT om koelwater, het behandeld afvalwater en het niet-verontreinigd hemelwater te hergebruiken of te recycleren binnen het proces.</t>
  </si>
  <si>
    <t>Ter verhoging van het terugwinningsrendement van grondstoffen is het de BBT om niet-metallische bestanddelen en andere metalen dan aluminium te scheiden door één of een combinatie van de volgende technieken te gebruiken, afhankelijk van de bestanddelen van de behandelde materialen:
a) Magnetische scheiding van ferrometalen
b) Scheiding tussen aluminium en andere niet-metallische bestanddelen op basis van wervelstromen (door middel van bewegende elektromagnetische velden)
c) Scheiding door relatieve dichtheid (door middel van een vloeistof met een andere dichtheid) van verschillende metalen en niet-metallische bestanddelen</t>
  </si>
  <si>
    <t>Ter voorkoming van de productie van afvalwater afkomstig van de alkalische uitloging, is het de BBT om het water van de oplossing van alkalizout van de natriumsulfaatkristallisering te hergebruiken.</t>
  </si>
  <si>
    <t>Ter beperking van emissies naar water afkomstig van de voorbereiding van batterijen wanneer de zure mist naar de afvalwaterzuiveringsinstallatie wordt overgebracht, is het de BBT om een goed ontworpen afvalwaterzuiveringsinstallatie te exploiteren teneinde de verontreinigende stoffen in deze te stroom te verwerken.</t>
  </si>
  <si>
    <t>Ter beperking van de hoeveelheden voor verwijdering verzonden afval afkomstig van de productie van primair lood, is het de BBT om de werkzaamheden ter plaatse te organiseren met het oog op een eenvoudiger hergebruik van procesresiduen of, indien dit niet mogelijk is, de recyclage van procesresiduen, met inbegrip van het gebruik van één of een combinatie van de volgende technieken:
a) Hergebruik van het stof van het stofopvangsysteem in het loodproductieproces
b) Terugwinning van Se en Te uit het stof/slib afkomstig van natte of droge gaswassing
c) Terugwinning van Ag, Au, Bi, Sb en Cu uit de raffinage van slakken
d) Terugwinning van metalen uit het slib van de afvalwaterzuivering
e) Toevoeging van toeslagstoffen die de slakken geschikter maken voor extern gebruik</t>
  </si>
  <si>
    <t>Om de terugwinning van het gehalte aan polypropyleen en polyethyleen uit loodbatterijen mogelijk te maken, is het de BBT om dit vóór het smelten te scheiden van de batterijen.</t>
  </si>
  <si>
    <t>Om het bij de terugwinning van batterijen verzamelde zwavelzuur te hergebruiken of terug te winnen, is het de BBT om de werkzaamheden ter plaatse te organiseren met het oog op een eenvoudiger intern of extern hergebruik of recyclage, met inbegrip van het gebruik van één of een combinatie van de volgende technieken.
a) Hergebruik als beitsmiddel
b) Hergebruik als grondstof in een chemische installatie 
c) Regeneratie van het zuur door kraken
d) Productie van gips 
e) Productie van natriumsulfaat</t>
  </si>
  <si>
    <t>Om het afval van de uitloging geschikt te maken voor de definitieve verwijdering, is het de BBT om een van de volgende technieken te gebruiken:
a) Pyrometallurgische behandeling in een Waelz-oven
b) Jarofixproces
c) Sulfideringsproces
d) Samendrukken van ijzerresiduen</t>
  </si>
  <si>
    <t>Ter beperking van de hoeveelheden voor verwijdering verzonden afval afkomstig van het smelten van zinkstaven, is het de BBT om de werkzaamheden ter plaatse te organiseren met het oog op een eenvoudiger hergebruik van procesresiduen of, indien dit niet mogelijk is, de recyclage van procesresiduen, met inbegrip van het gebruik van één van de volgende technieken of beide:
a) Gebruik van de geoxideerde fractie van zinkslakken en zinkhoudend stof uit de smeltovens in de roostoven of in de hydrometallurgische zinkproductie
b) Gebruik van de metallische fractie van de zinkslakken en de metallische slakken van het gieten van kathoden in de smeltoven of terugwinning als zinkstof of zinkoxide in een zinkraffinage-installatie</t>
  </si>
  <si>
    <t>Ter voorkoming van de productie van afvalwater is het de BBT om één of een combinatie van de volgende technieken te gebruiken:
a) Recyclage van verbruikte/teruggewonnen gaswasservloeistoffen en andere hydrometallurgische reagentia bij uitlogings- en andere raffineerwerkzaamheden
b) Recyclage van oplossingen afkomstig van uitlogings-, extractie- en precipitatiewerkzaamheden</t>
  </si>
  <si>
    <t>Ter beperking van de hoeveelheden voor verwijdering verzonden afval is het de BBT om de werkzaamheden ter plaatse te organiseren met het oog op een eenvoudiger hergebruik van procesresiduen of, indien dit niet mogelijk is, de recyclage van procesresiduen, met inbegrip van het gebruik van één of een combinatie van de volgende technieken:
a) Terugwinning van het metaalgehalte uit slakken, filterstof en residuen van het natte ontstoffingssysteem
b) Terugwinning van het seleen dat is opgevangen in de vervluchtigd seleen bevattende afgassen van het natte ontstoffingssysteem
c) Terugwinning van zilver uit uitgewerkte elektrolyt en uitgewerkte oplossingen voor de wassing van slib
d) Terugwinning van metalen uit residuen afkomstig van elektrolytische zuivering (bv. zilvercement, residu op basis van kopercarbonaat)
e) Terugwinning van goud uit elektrolyt, slib en oplossingen van de gouduitlogingsprocessen 
f) Terugwinning van metalen uit uitgewerkte anoden
g) Terugwinning van platinametalen uit met platinametalen verrijkte oplossingen
h) Terugwinning van metalen uit de behandeling van residulogen aan het einde van het proces</t>
  </si>
  <si>
    <t>Ter beperking van de hoeveelheden voor verwijdering verzonden slakken is het de BBT om de werkzaamheden ter plaatse te organiseren met het oog op een eenvoudiger hergebruik van slakken of, indien dit niet mogelijk is, de recyclage van slakken, met inbegrip van het gebruik van één of een combinatie van de volgende technieken:
a) Gebruik van slakken in bouwtoepassingen
b) Gebruik van slakken als zandstraalkorrels 
c) Gebruik van slakken voor vuurvaste gietproducten 
d) Gebruik van slakken in het smeltproces 
e) Gebruik van slakken als grondstof voor de productie van siliciummangaan of andere metallurgische toepassingen</t>
  </si>
  <si>
    <t>Ter beperking van de hoeveelheden voor verwijdering verzonden filterstof en slib is het de BBT om de werkzaamheden ter plaatse te organiseren met het oog op een eenvoudiger hergebruik van filterstof en slib of, indien dit niet mogelijk is, de recyclage van filterstof en slib, met inbegrip van het gebruik van één of een combinatie van de volgende technieken:
a) Gebruik van filterstof in het smeltproces 
b) Gebruik van filterstof voor de productie van roestvrij staal
c) Gebruik van filterstof en slib als concentraattoevoer
d) Gebruik van filterstof in andere sectoren
e) Gebruik van microsilica als een toevoegingsmiddel in de cementindustrie
f) Gebruik van filterstof en slib in de zinkindustrie</t>
  </si>
  <si>
    <t>Ter beperking van de hoeveelheden voor verwijdering verzonden afval is het de BBT om de werkzaamheden ter plaatse te organiseren met het oog op een eenvoudiger hergebruik van procesresiduen of, indien dit niet mogelijk is, de recyclage van procesresiduen, met inbegrip van het hergebruik of de recyclage van koolstof en andere residuen afkomstig van de productieprocessen binnen het proces of in andere externe processen.</t>
  </si>
  <si>
    <t>Ter voorkoming of beperking van de productie van afvalwater is het de BBT om één of een combinatie van de volgende technieken te gebruiken:
a) Meten van de gebruikte hoeveelheid water en geloosde hoeveelheid afvalwater
b) Hergebruik van afvalwater afkomstig van reinigingswerkzaamheden (met inbegrip van anode- en kathodespoel_x0002_water) en lekkages in hetzelfde proces
c) Hergebruik van zwakke zuurstromen die ontstaan in een natte ESP en natte gaswassers
d) Hergebruik van afvalwater afkomstig van slakkengranulatie
e) Hergebruik van afstromend water
f) Gebruik van een koelsysteem met gesloten circuit 
g) Hergebruik van behandeld water afkomstig van de afvalwaterzuiveringsinstallatie</t>
  </si>
  <si>
    <t>Ter verhoging van het terugwinningsrendement van secundaire materialen uit schroot is het de BBT om niet-metallische bestanddelen en andere metalen dan koper te scheiden door één of een combinatie van de volgende technieken te gebruiken:
a) Handmatige scheiding van grote zichtbare bestanddelen
b) Magnetische scheiding van ferrometalen
c) Optische scheiding of wervelstroomscheiding van aluminium
d)  Scheiding op basis van relatieve dichtheid van verschillende metallische en niet-metallische bestanddelen (door middel van een vloeistof met een andere dichtheid of lucht)</t>
  </si>
  <si>
    <t>Ter beperking van de verwijdering van verbruikte ovenbekleding is het de BBT om de werkzaamheden ter plaatse te organiseren met het oog op een eenvoudigere externe recyclage ervan, zoals bij cementvervaardiging bij de terugwinning van zoutslakken, als een carbonerend middel in de staal- of ijzerlegeringsindustrie of als een secundaire grondstof (bv. steenwol), afhankelijk van de behoeften van de eindconsument.</t>
  </si>
  <si>
    <t>Ter beperking van de hoeveelheden voor verwijdering verzonden afval afkomstig van de productie van secundair aluminium, is het de BBT om de werkzaamheden ter plaatse te organiseren met het oog op een eenvoudiger hergebruik van procesresiduen of, indien dit niet mogelijk is, de recyclage van procesresiduen, met inbegrip van het gebruik van één of een combinatie van de volgende technieken:
a) Hergebruik van opgevangen stof in het proces in het geval van een smeltoven waarin gebruik wordt gemaakt van zoutbedekkingen of tijdens het terugwinningsproces voor zoutslakken
b) Volledige recyclage van zoutslakken
c) Behandeling van schuim/slakken om aluminium terug te winnen in het geval van ovens die geen zoutbedekkingen gebruiken</t>
  </si>
  <si>
    <t>Ter beperking van de hoeveelheden zoutslakken afkomstig van de productie van secundair aluminium, is het de BBT om één of een combinatie van de volgende technieken te gebruiken.
a) Verhoging van de kwaliteit van de gebruikte grondstoffen door de scheiding van de niet-metallische bestanddelen en andere metalen dan aluminium voor schroot wanneer aluminium wordt gemengd met andere bestanddelen
b) Verwijdering van organische bestanddelen uit de verontreinigde spanen vóór het smelten
c) Pompen of roeren van metalen 
d) Kanteldraaioven</t>
  </si>
  <si>
    <t>Ter beperking van de hoeveelheden voor verwijdering verzonden afval afkomstig van de productie van secundair lood en/of tin, is het de BBT om de werkzaamheden ter plaatse te organiseren met het oog op een eenvoudiger hergebruik van procesresiduen of, indien dit niet mogelijk is, de recyclage van procesresiduen, met inbegrip van het gebruik van één of een combinatie van de volgende technieken:
a) Hergebruik van de residuen in het smeltproces om lood en andere metalen terug te winnen
b) Behandeling van de residuen en het afval in speciale installaties voor de terugwinning van materiaal
c) Behandeling van de residuen en het afval opdat zij kunnen worden gebruikt voor andere toepassingen</t>
  </si>
  <si>
    <t>Ter beperking van SO2-emissies afkomstig van afgassen met een hoog SO2-gehalte en ter vermijding van de productie van afval afkomstig van het afgasreinigingssysteem, is het de BBT om zwavel terug te winnen door zwavelzuur of vloeibaar SO2 te produceren.</t>
  </si>
  <si>
    <t>Batterijen</t>
  </si>
  <si>
    <t>REF</t>
  </si>
  <si>
    <t xml:space="preserve">Ter beperking van de emissielast voor het ontvangende waterlichaam afkomstig van verontreinigende stoffen in het geloosde afvalwater, is het BBT om onoplosbare en oplosbare verontreinigende stoffen te verwijderen door alle onderstaande technieken te gebruiken:
a) Verwijdering van onoplosbare stoffen door olie terug te winnen 
b) Verwijdering van onoplosbare stoffen door zwevende deeltjes en gedispergeerde olie terug te winnen 
c) Verwijdering van oplosbare stoffen, met inbegrip van biologische behandeling en zuivering </t>
  </si>
  <si>
    <t>Ter beperking van de hoeveelheid slib die moet worden behandeld of verwijderd, is het BBT om één of een combinatie van de onderstaande technieken te gebruiken:
a) Voorbehandeling van slib
b) Hergebruik van slib in proceseenheden</t>
  </si>
  <si>
    <t>Ter beperking van de productie van afvalstoffen afkomstig van uitgewerkte vaste katalysatoren, is het BBT om één of een combinatie van de onderstaande technieken te gebruiken:
a) Beheer van uitgewerkte vaste katalysatoren 
b) Verwijdering van katalysatoren uit oliehoudend slik</t>
  </si>
  <si>
    <t xml:space="preserve">Ter beperking van emissies naar water afkomstig van de alkylering van zwavelzuur, is het BBT om het gebruik van zwavelzuur te beperken door het verbruikte zuur te regenereren en het in dit proces geproduceerde afvalwater te neutraliseren alvorens het naar de afvalwaterbehandeling af te leiden. </t>
  </si>
  <si>
    <t xml:space="preserve">Ter voorkoming en beperking van emissies van gevaarlijke stoffen naar lucht en water afkomstig van de productieprocessen van basisolie, is het BBT om één of een combinatie van de onderstaande technieken te gebruiken:
a) Gesloten proces met terugwinning van oplosmiddelen
b) Meervoudig extractieproces met oplosmiddelen 
b) Extractieprocessen waarbij minder gevaarlijke stoffen worden gebruikt 
c) Katalytische processen op basis van hydrogenering </t>
  </si>
  <si>
    <t xml:space="preserve">Ter beperking van emissies naar lucht afkomstig van vercooksingsprocessen, is het BBT om één of een combinatie van de onderstaande technieken te gebruiken:
a) Inzameling en recycling van cokesgruis
b) Behandeling en opslag van cokes overeenkomstig BBT 3
c) Gebruik van een gesloten diepblaassysteem
d) Terugwinning van gas (inclusief afblazen alvo_x0002_rens het vat aan de atmosfeer wordt blootge_x0002_steld) als onderdeel van raffinagerestgas (RFG) </t>
  </si>
  <si>
    <t xml:space="preserve">Ter voorkoming van emissies van kwik, indien aanwezig in ruw aardgas, is het BBT om het kwik te verwijderen en het kwikhoudende slib terug te winnen met het oog op afvalverwijdering. </t>
  </si>
  <si>
    <t>Ter beperking van afval- en afvalwaterproductie in geval van een behandelingsproces van producten waarbij caustische middelen worden gebruikt, is het BBT om een caustische cascadeoplossing en een globaal beheer van verbruikte caustische middelen te hanteren, met inbegrip van recycling na een passende behandeling, bv. stripping.</t>
  </si>
  <si>
    <t xml:space="preserve">Ter beperking van de emissies naar water afkomstig van viscositeitsreductie en andere thermische processen, is het BBT om te zorgen voor de passende behandeling van afvalwaterstromen door de technieken in BBT 11 toe te passen. </t>
  </si>
  <si>
    <t>Zwavelhoudend afval</t>
  </si>
  <si>
    <t>LVOC</t>
  </si>
  <si>
    <t>De BBT om de hoeveelheid afvalwater, de voor een geschikte eindbehandeling (doorgaans een biologische behandeling) geloosde verontreinigende stoffen en de emissies naar water te verminderen, is toepassing van een geïntegreerde afvalwaterbeheer- en behandelingsstrategie die een passende combinatie van procesgeïntegreerde technieken, technieken om verontreinigende stoffen terug te winnen aan de bron, en voorbehandelingstechnieken omvat, op basis van de informatie die wordt verstrekt in de in de BBT-conclusies voor CWW gespecificeerde inventarisatie van afvalwaterstromen.</t>
  </si>
  <si>
    <t xml:space="preserve">De BBT om de hulpbronnenefficiëntie te vergroten, is terugwinning en hergebruik van organische oplosmiddelen. </t>
  </si>
  <si>
    <t>De BBT om voor verwijdering bestemd afval te voorkomen, of indien dit niet haalbaar is, de hoeveelheid ervan te verminderen, is toepassing van een passende combinatie van de onderstaande technieken:
a) Toevoeging van remmers aan destillatiesystemen 
b) Minimalisering van de vorming van hoogkokende residuen in destillatiesystemen 
c) Terugwinning van materialen (bv. door middel van destillatie, kraken)
d) Regeneratie van katalysatoren en adsorptiemiddelen 
e) Gebruik van residuen als brandstof</t>
  </si>
  <si>
    <t xml:space="preserve">De BBT om de hoeveelheid uit eenheden voor de extractie van aromaten geloosde organische verbindingen en afvalwater voor afvalwaterbehandeling te verminderen, is om ofwel gebruik te maken van droge oplosmiddelen, ofwel van een gesloten systeem voor de terugwinning en het hergebruik van water wanneer natte oplosmiddelen worden gebruikt. </t>
  </si>
  <si>
    <t xml:space="preserve">De BBT om de hoeveelheid afvalwater en de voor afvalwaterbehandeling bestemde organische belasting te verminderen, is toepassing van een passende combinatie van de onderstaande technieken:
a) Watervrije vacuümgeneratie 
b) Scheiding van waterige effluenten aan de bron
c) Vloeibare fase-scheiding met terugwinning van koolwaterstoffen 
d) Strippen met terugwinning van koolwaterstoffen 
e) Hergebruik van water </t>
  </si>
  <si>
    <t>De BBT om de productie van afvalwater afkomstig van de dehydrogenering van ethylbenzeen te verminderen en om de terugwinning van organische verbindingen te maximaliseren, is toepassing van een passende combinatie van de onderstaande technieken:
a) Geoptimaliseerde vloeibare fase-scheiding
b) Stoomstrippen
c) Adsorptie
d) Hergebruik van water</t>
  </si>
  <si>
    <t>De BBT om emissies naar water van organische peroxiden afkomstig van de oxidatie-eenheid in het SMPO-productieproces te verminderen en om de stroomafwaartse biologische afvalwaterbehandelingsinstallatie te beschermen, is om afvalwater dat organische peroxiden bevat voor te behandelen door middel van hydrolyse voordat het wordt gecombineerd met andere afvalwaterstromen en wordt verstuurd voor de laatste biologische behandeling.</t>
  </si>
  <si>
    <t xml:space="preserve">De BBT om hulpbronnen efficiënter te gebruiken, is om de gecoproduceerde waterstof afkomstig van de dehydrogenering van ethylbenzeen terug te winnen en te gebruiken als chemische reagens of om het dehydrogeneringsafgas te verbranden als brandstof (bv. in de stoomoververhitter). </t>
  </si>
  <si>
    <t>De BBT om de hoeveelheid voor verwijdering bestemd afval afkomstig van de neutralisatie van verbruikte katalysator in het AlCl3-gekatalyseerde ethylbenzeenproductieproces te verminderen, is om residuele organische verbindingen terug te winnen door middel van strippen en vervolgens de waterige fase te concentreren om een bruikbaar AlCl3-bijproduct te genereren.</t>
  </si>
  <si>
    <t>De BBT om de voor verwijdering bestemde afvalteer afkomstig van de destillatie-eenheid van de ethylbenzeenproductie te voorkomen of de hoeveelheid ervan te verminderen, is toepassing van één of een combinatie van de onderstaande technieken:
a) Terugwinning van materialen (bv. door middel van destillatie, kraken)
b) Gebruik van een teer als absorbens voor wassen
c) Gebruik van teer als brandstof</t>
  </si>
  <si>
    <t xml:space="preserve">De BBT om de hoeveelheid voor verwijdering bestemde organische residuen afkomstig van de productie van styreenmonomeer, inclusief de coproductie daarvan met propyleenoxide, te verminderen, is toepassing van één of een combinatie van de onderstaande technieken:
a) Toevoeging van remmers aan destillatiesystemen
b) Minimalisering van de vorming van hoogkokende residuen in destillatiesystemen
c) Gebruik van residuen als brandstof </t>
  </si>
  <si>
    <t>De BBT om de productie van afvalwater (afkomstig van bv. schoonmaken, morsen en condensaten) en de voor verdere afvalwaterbehandeling bestemde organische belasting te voorkomen of te verminderen, is toepassing van één van de of beide onderstaande technieken:
a) Hergebruik van water 
b) Chemische voorbehandeling</t>
  </si>
  <si>
    <t xml:space="preserve">De BBT om de hoeveelheid voor verwijdering bestemd paraformaldehydehoudend afval te verminderen, is toepassing van één of een combinatie van de onderstaande technieken:
a) Minimalisering van de productie van paraformaldehyde
b) Materiaalterugwinning
c) Gebruik van residuen als brandstof </t>
  </si>
  <si>
    <t>De BBT om de voor de laatste afvalwaterbehandeling bestemde hoeveelheid afvalwater en de organische belasting afkomstig van de productzuivering te verminderen, is toepassing van één van de of beide onderstaande technieken:
a) Gebruik van de spui van de EO-installatie in de EG-installatie
b) Destillatie</t>
  </si>
  <si>
    <t>De BBT om emissies naar water van organische peroxiden afkomstig van de oxidatie-eenheid te verminderen en, indien nodig, de stroomafwaartse biologische afvalwaterbehandelingsinstallatie te beschermen, is om afvalwater dat organische peroxiden bevat voor te behandelen door middel van hydrolyse voordat het wordt gecombineerd met andere afvalwaterstromen en wordt doorgestuurd naar de laatste biologische behandeling.</t>
  </si>
  <si>
    <t>De BBT om de voor verdere afvalwaterbehandeling bestemde organische belasting afkomstig van de splitsingseenheid en de destillatie-eenheid te verminderen, is om fenol en andere organische verbindingen (bv. aceton) terug te winnen met behulp van extractie gevolgd door strippen.</t>
  </si>
  <si>
    <t xml:space="preserve">De BBT om de voor verwijdering bestemde teer afkomstig van fenolzuivering te voorkomen of de hoeveelheid ervan te verminderen, is toepassing van één van de of beide onderstaande technieken:
a) Materiaalterugwinning (bv. door middel van destillatie, kraken) 
b) Gebruik van teer als brandstof </t>
  </si>
  <si>
    <t xml:space="preserve">De BBT om de hoeveelheid voor afvalwaterbehandeling bestemde, door de DNT-installatie geloosde nitriet, nitraat en organische verbindingen te verminderen, is om grondstoffen terug te winnen, de hoeveelheid afvalwater te verminderen en water te hergebruiken door toepassing van een passende combinatie van de onderstaande technieken:
a) Gebruik van sterk geconcentreerd salpeterzuur 
b) Geoptimaliseerde regeneratie en terugwinning van verbruikt zuur 
c) Hergebruik van proceswater om DNT te wassen 
d) Hergebruik van water afkomstig van de eerste wasstap in het proces
e) Meervoudige gebruikstoepassingen en recirculatie van water </t>
  </si>
  <si>
    <t>De BBT om de hoeveelheid voor verdere afvalwaterbehandeling bestemde, slecht bioafbreekbare organische verbindingen afkomstig van de DNT-installatie te verminderen, is om het afvalwater voor te behandelen door toepassing van één van de of beide onderstaande technieken:
a) Extractie
b) Chemische oxidatie</t>
  </si>
  <si>
    <t>De BBT om de productie van afvalwater en de hoeveelheid voor afvalwaterbehandeling bestemde organische belasting afkomstig van de TDA-installatie te verminderen, is toepassing van een combinatie van de onderstaande technieken a, b en c en vervolgens onderstaande techniek d:
a) Verdamping
b) Strippen
c) Extractie
d) Hergebruik van water</t>
  </si>
  <si>
    <t xml:space="preserve">De BBT om de hoeveelheid van voor de laatste afvalwaterbehandeling bestemde organische belasting afkomstig van MDI- en/of TDI-installaties te voorkomen of te verminderen, is om oplosmiddelen terug te winnen en water te hergebruiken door optimalisering van het ontwerp en de werking van de installatie. </t>
  </si>
  <si>
    <t xml:space="preserve">De BBT om de voor verdere afvalwaterbehandeling bestemde organische belasting afkomstig van een MDA-installatie te verminderen, is om organisch materiaal terug te winnen door toepassing van één of een combinatie van de onderstaande technieken:
a) Verdamping
b) Extractie
c) Stoomstrippen
d) Destillatie </t>
  </si>
  <si>
    <t xml:space="preserve">De BBT om de hoeveelheid voor verwijdering bestemde organische residuen afkomstig van de TDI- installatie te verminderen, is toepassing van een combinatie van de onderstaande technieken:
a) Minimalisering van de vorming van hoogkokende residuen in destillatiesystemen
b) Verbeterde terugwinning van TDI door verdamping of verdere destillatie
c) Terugwinning van TDA via een chemische reactie </t>
  </si>
  <si>
    <t xml:space="preserve">De BBT om de belasting van voor verdere afvalwaterbehandeling bestemde gechloreerde stoffen te verminderen en om emissies naar lucht afkomstig van het waterverzamelings- en behandelingssysteem te verminderen, is toepassing van hydrolyse en strippen, zo dicht mogelijk bij de bron. </t>
  </si>
  <si>
    <t>De BBT om de hoeveelheid voor verwijdering bestemde cokes afkomstig van VCM-installaties te verminderen, is toepassing van een combinatie van de onderstaande technieken:
a) Gebruik van promotors bij kraking 
b) Snelle afkoeling van de gasvormige stromen afkomstig van het kraken van EDC 
c) Voorverdamping van EDC-toevoer
d) Oppervlaktebranders</t>
  </si>
  <si>
    <t xml:space="preserve">De BBT om de hoeveelheid afvalwater en de voor afvalwaterbehandeling bestemde organische belasting te verminderen, is toepassing van beide onderstaande technieken:
a) Geoptimaliseerde vloeibare fase-scheiding 
b) Hergebruik van water </t>
  </si>
  <si>
    <t>De BBT om emissies naar water van slecht bio-elimineerbare organische verbindingen te voorkomen of te verminderen, is toepassing van één van de onderstaande technieken:
a) Adsorptie
b) Afvalwaterverbranding</t>
  </si>
  <si>
    <t>IS</t>
  </si>
  <si>
    <t>De BBT om een laag emissieniveau voor relevante verontreinigende stoffen te bereiken, is schroot en andere grondstoffen met de geschikte eigenschappen kiezen. De BBT met betrekking tot schroot is een passende inspectie uitvoeren op zichtbare verontreinigingen die zware metalen, in het bijzonder kwik, kunnen bevatten of tot de vorming van polychloordibenzodioxinen/-furanen (PCDD/F) en polychloorbifenylen (PCB) kunnen leiden.</t>
  </si>
  <si>
    <t>De BBT voor vaste residuen is geïntegreerde en operationele technieken toepassen om afval tot een minimum te beperken door intern hergebruik of (interne of externe) toepassing van gespecialiseerde recyclingprocessen.</t>
  </si>
  <si>
    <t>De BBT is vaste residuen die niet overeenkomstig BBT 8 gebruikt of gerecycleerd kunnen worden, zo veel mogelijk extern gebruiken of recycleren indien dat haalbaar is en in overeenstemming is met de afvalstoffenwet- en -regelgeving. De BBT is residuen die noch vermeden noch gerecycleerd kunnen worden, op een gecontroleerde manier beheren.</t>
  </si>
  <si>
    <t>De BBT voor afvalwaterbeheer is afvalwater voorkomen, verzamelen en de verschillende afvalwaterstromen scheiden en daarbij het afvalwater zo veel mogelijk intern recycleren en elke eindstroom ervan adequaat behandelen. Dit omvat technieken waarbij gebruik wordt gemaakt van bv. olieafscheiders, filtratie of bezinking. In deze context kunnen de volgende technieken gebruikt worden wanneer aan de vermelde voorwaarden wordt voldaan:
a) Gebruik van drinkwater voor productielijnen vermijden
b) Toename van het aantal en/of de capaciteit van waterrecirculatiesystemen bij de bouw van nieuwe installaties of de modernisering/vernieuwing van bestaande installaties
c) Centralisatie van de distributie van binnenkomend zoet water
d) Gebruik van water in cascade totdat de afzonderlijke parameters hun wettelijke of technische limieten bereiken
e) Gebruik van het water in andere installaties indien slechts bepaalde parameters van het water aangetast zijn en verder gebruik mogelijk is
f) Behandeld en onbehandeld afvalwater gescheiden houden; door deze maatregel is het mogelijk om afvalwater op verschillende manieren tegen een redelijke kostprijs af te voeren
g) Waar mogelijk gebruik maken van regenwater</t>
  </si>
  <si>
    <t>De BBT is het afvalwater van sinterfabrieken, met uitzondering van koelwater, vóór afvoer behandelen indien spoelwater wordt gebruikt of indien een nat afgasbehandelingssysteem wordt toegepast. Daarbij dient gebruik te worden gemaakt van een combinatie van de volgende technieken:
a) Neerslag van zware metalen
b) Neutralisatie
c) Zandfiltratie</t>
  </si>
  <si>
    <t>De BBT is het ontstaan van afval in sinterfabrieken voorkomen door toepassing van een of meer van de volgende technieken (zie BBT 8):
a) Selectieve recycling ter plaatse van residuen naar het sinterproces, waarbij zware metalen, alkali of met chloriden verrijkte fijnstoffracties worden uitgesloten (bv. stof van het laatste veld van de elektrostatische stofvanger)
b) Externe recycling wanneer recycling ter plaatse problematisch is</t>
  </si>
  <si>
    <t>De BBT is residuen van de sinterband en van andere processen in de geïntegreerde staalfabriek die olie kunnen bevatten, zoals stof, slib en walshuid die ijzer en koolstof bevatten, zo veel mogelijk recycleren op de sinterband, rekening houdend met het respectieve oliegehalte.</t>
  </si>
  <si>
    <t>De BBT is het koolwaterstofgehalte van het sintermengsel verlagen door de gerecycleerde procesresiduen zorgvuldig te selecteren en voor te behandelen</t>
  </si>
  <si>
    <t>De BBT voor pelletiseerfabrieken is het afvalwater behandelen voordat het wordt afgevoerd door toepassing van een combinatie van de volgende technieken:
a) Neutralisatie
b) Vlokvorming
c) Bezinking
d) Zandfiltratie
e) Neerslag van zware metalen</t>
  </si>
  <si>
    <t>De BBT is het ontstaan van afval in pelletiseerfabrieken voorkomen door een efficiënte recycling ter plaatse of het hergebruik van residuen (d.w.z. ondermaatse groene en warmtebehandelde pellets).</t>
  </si>
  <si>
    <t>De BBT is het afvalwater van het vercooksen en van het reinigen van cokesovengas (COG), voordat het naar een afvalwaterzuiveringsinstallatie wordt afgevoerd, behandelen met een of meer van de volgende technieken:
a) Doeltreffende verwijdering van teer en polycyclische aromatische koolwaterstoffen (PAK) door middel van vlokvorming, gevolgd door flotatie, bezinking en filtratie, afzonderlijk of in combinatie
b) Doeltreffende ammoniakstripping door middel van alkaline en stoom</t>
  </si>
  <si>
    <t>De BBT voor voorbehandeld afvalwater van het vercooksen en van het reinigen van cokesovengas (COG) is een biologische afvalwaterbehandeling met geïntegreerde denitrificatie-/nitrificatiestappen gebruiken.</t>
  </si>
  <si>
    <t>De BBT is productieresiduen zoals teer uit het koolwater en stilstaand afvalwater, alsook spuislib uit de afvalwaterzuiveringsinstallatie, terug naar de kolenbelading van de cokesfabriek recycleren.</t>
  </si>
  <si>
    <t>De BBT is het afvalwater van de hoogovengasreiniging behandelen door toepassing van vlokvorming (coagulatie), bezinking en zo nodig een vermindering van het gehalte aan gemakkelijk vrijkomend cyanide.</t>
  </si>
  <si>
    <t>De BBT is het ontstaan van afval in hoogovens voorkomen door toepassing van een of meer van de volgende technieken:
a) Passende opvang en opslag om een specifieke behandeling te vereenvoudigen
b) Recycling ter plaatse van grof stof van de hoogovengasbehandeling en stof van de ontstoffing van het ovenhuis, rekening houdend met het effect van emissies van de installatie waar ze gerecycleerd worden
c) Hydrocyclonage van slib gevolgd door recycling ter plaatse van de grove fractie (indien natte ontstoffing toegepast wordt en de verdeling van het zinkgehalte in de verschillende korrelgroottes een redelijke scheiding mogelijk maakt)
d) Slakbehandeling bij voorkeur door granulatie (als de marktcondities dat toelaten), voor extern gebruik van slak (bv. in de cementindustrie of voor wegenbouw)</t>
  </si>
  <si>
    <t>De BBT is de lozing van afvalwater van continugieten tot een minimum beperken door toepassing van een combinatie van de volgende technieken:
a) Verwijdering van vaste deeltjes door vlokvorming, bezinking en/of filtratie
b) Verwijdering van olie door middel van olieafscheiders of een andere effectieve installatie
c) Zo groot mogelijke hercirculatie van koelwater en van water uit vacuümvorming</t>
  </si>
  <si>
    <t>De BBT is het ontstaan van afval voorkomen door toepassing van een of meer van de volgende technieken (zie BBT 8):
a) Passende opvang en opslag om een specifieke behandeling te vereenvoudigen
b) Recycling ter plaatse van stof van de oxystaalovengasbehandeling, stof van de secundaire ontstoffing en walshuid van het continugieten terug naar de staalproductieprocessen, rekening houdend met het effect van emissies van de installatie waar ze gerecycleerd worden
c) Recycling ter plaatse van oxystaalslak en fijn oxystaalslak in verschillende toepassingen
d) Slakbehandeling als de marktcondities dat toelaten voor extern gebruik van slak (bv. als toeslagstof in materiaal of in de bouwsector)
e) Gebruik van filterstof en slib voor externe terugwinning van ijzer en non-ferrometalen zoals zink in de non-ferrometaalindustrie
f) Gebruik van een bezinktank voor slib, gevolgd door recycling van de ruwe fractie in de sinter-/hoogoven of cementindustrie indien de korrelgrootteverdeling een redelijke scheiding mogelijk maakt</t>
  </si>
  <si>
    <t>De BBT is de lozing van afvalwater van continugieten tot een minimum beperken door toepassing van een combinatie van de volgende technieken:
a) Verwijdering van vaste deeltjes door vlokvorming, bezinking en/of filtratie
b) Verwijdering van olie door middel van olieafscheiders of een andere effectieve installatie
c) Zo veel mogelijk hercirculatie van koelwater en van water uit vacuümvorming</t>
  </si>
  <si>
    <t>De BBT is het ontstaan van afval voorkomen door toepassing van een of meer van de volgende technieken:
a) Passende opvang en opslag om een specifieke behandeling te vereenvoudigen
b) Terugwinning en recycling ter plaatse van vuurvast materiaal van verschillende processen en intern gebruik ervan, bv. ter vervanging van dolomiet, magnesiet en kalk
c) Gebruik van filterstoffen voor de externe terugwinning van non-ferrometalen zoals zink in de non-ferrometaalindustrie, zo nodig na verrijking van filterstoffen door hercirculatie naar de vlamboogoven
d) Scheiding van walshuid van continugieten in het waterbehandelingsproces en terugwinning, gevolgd door recycling, bv. in de sinter-/hoogoven of cementindustrie
e) Extern gebruik van vuurvast materiaal en slak van processen van vlamboogovens als secundaire grondstof als de marktcondities dat toelaten</t>
  </si>
  <si>
    <t>FMP</t>
  </si>
  <si>
    <t>De BBT om de materiaalefficiëntie bij het fluxen te verhogen en de hoeveelheid als afval te verwijderen afgewerkte fluxoplossing te verminderen, is het gebruik van alle onderstaande technieken a), b) en c), in combinatie met techniek d) of techniek e):
a) Spoelen van werkstukken na het beitsen
b) Geoptimaliseerde fluxbehandeling
c) Beperking van de uitsleep van de fluxoplossing
d) Verwijdering van ijzer en hergebruik van de fluxoplossing
e) Terugwinning van zouten uit de afgewerkte fluxoplossing voor de productie van fluxmiddelen</t>
  </si>
  <si>
    <t>De BBT om de materiaalefficiëntie van het warm dompelen bij de bekleding van draden en bij discontinu verzinken te verbeteren en de productie van afval te verminderen, is het gebruik van alle onderstaande technieken:
a) Vermindering van de productie van hardzink
b) Voorkomen, opvangen en hergebruiken van zinkspatten bij discontinu verzinken
c) Vermindering van de vorming van zinkas</t>
  </si>
  <si>
    <t>De BBT om de materiaalefficiëntie te verbeteren en de hoeveelheid te verwijderen afval van de fosfatering en passivatie te verminderen, is het gebruik van de onderstaande techniek a) en een van de technieken b) of c):
a) Reiniging en hergebruik van de fosfaterings- of passivatieoplossing
b) Gebruik van coating met rollen voor strips
c) Beperking van de uitsleep van de chemische oplossing</t>
  </si>
  <si>
    <t>De BBT om de hoeveelheid als afval te verwijderen afgewerkt beitszuur te verminderen, is de nuttige toepassing van afgewerkte beitszuren (d.w.z. zoutzuur, zwavelzuur en gemengd zuur). De neutralisatie van afgewerkte beitszuren of het gebruik van afgewerkte beitszuren voor emulsiesplitsing is geen BBT.</t>
  </si>
  <si>
    <t>De BBT om het waterverbruik te optimaliseren, de waterrecycleerbaarheid te verbeteren en de hoeveelheid geproduceerd afvalwater te verminderen, is het gebruik van zowel de onderstaande technieken a) en b) als een geschikte combinatie van de technieken c) tot en met h):
a) Waterbeheersplan en wateraudits
b) Scheiding van waterstromen
c) Minimalisering van de verontreiniging van het proceswater door koolwaterstoffen
d) Hergebruik en/of recycling van water
e) Cascadespoelen tegen de productiestroom in
f) Recycling of hergebruik van spoelwater
g) Behandeling en hergebruik van proceswater dat olie en oxidelagen bevat bij warmwalsen
h) Oxidebreken met waterstralen geactiveerd door sensoren tijdens het warmwalsen</t>
  </si>
  <si>
    <t>De BBT om de belasting van organische verontreinigende stoffen in met olie of vet verontreinigd water (bv. afkomstig van olielozingen of van de reiniging van wals- en nawalsemulsies, ontvettingsoplossingen en smeermiddelen voor draadtrekken) dat voor verdere behandeling wordt afgevoerd (zie BBT 31) te verminderen, bestaat erin de organische en de waterige fase van elkaar te scheiden.</t>
  </si>
  <si>
    <t>De BBT om emissies naar water te verminderen, is de behandeling van het afvalwater met een combinatie van de onderstaande technieken:
a) Egalisatie
b) Neutralisatie
c) Fysieke scheiding, bv. schermen, zeven, zandafscheiders, vetafscheiders, hydrocyclonen, scheiden van olie en water of primaire bezinktanks
d) Adsorptie
e) Chemische precipitatie
f) Chemische reductie
g) Nanofiltratie/omgekeerde osmose
h) Aerobische behandeling
i) Coagulatie en flocculatie
j) Sedimentatie
k) Filtratie (bv. zandfiltratie, microfiltratie, ultrafiltratie)
l) Flotatie</t>
  </si>
  <si>
    <t>De BBT om de hoeveelheid te verwijderen afval te verminderen, bestaat erin de verwijdering van metalen, metaaloxiden en oliehoudend en hydroxideslib te voorkomen met behulp van de onderstaande techniek a) en een geschikte combinatie van de technieken b) tot en met h):
a) Residuenbeheersplan
b) Voorbehandeling van vettige oxidelaag voor verder gebruik
c) Gebruik van oxidelaag
d) Gebruik van metaalschroot
e) Recyclen van metaal en metaaloxiden afkomstig van droge afgasreiniging
f) Gebruik van oliehoudend slib
g) Thermische behandeling van hydroxideslib afkomstig van de nuttige toepassing van afgewerkt gemengd zuur
h) Nuttige toepassing en hergebruik van gegritstraalde media</t>
  </si>
  <si>
    <t>De BBT om de hoeveelheid te verwijderen afval afkomstig van het warm dompelen te verminderen, bestaat erin de verwijdering van zinkhoudende residuen te vermijden door alle onderstaande technieken toe te passen:
a) Recyclen van het stof uit doekenfilters
b) Recyclen van zinkas en slakken
c) Recyclen van hardzink</t>
  </si>
  <si>
    <t>De BBT om de materiaalefficiëntie te verbeteren en de hoeveelheid te verwijderen afval afkomstig van het textureren van werkrollen te verminderen, is de toepassing van alle onderstaande technieken:
a) Reiniging en hergebruik van slijpemulsie
b) Behandeling van het slijpslib
c) Recycling van versleten werkrollen</t>
  </si>
  <si>
    <t>De BBT om de materiaalefficiëntie te verhogen en de hoeveelheid te verwijderen afval afkomstig van het walsen te verminderen, is het gebruik van alle onderstaande technieken:
a) Monitoring en aanpassing van de kwaliteit van de walsemulsie
b) Voorkomen van verontreiniging van de walsemulsie
c) Reiniging en hergebruik van de walsemulsie
d) Optimale keuze van het walsolie- en emulsiesysteem
e) Minimalisering van het verbruik van olie/walsemulsie</t>
  </si>
  <si>
    <t>De BBT om de materiaalefficiëntie te verhogen en de hoeveelheid te verwijderen afval afkomstig van het nat trekken te verminderen, bestaat erin het smeermiddel voor het draadtrekken te reinigen en te hergebruiken.</t>
  </si>
  <si>
    <t>De BBT om de hoeveelheid voor verwijdering bestemde afgewerkte ontzinkoplossingen met een hoge zinkconcentratie te beperken, bestaat erin de afgewerkte ontzinkoplossingen en/of de daarin aanwezige ZnCl2 en NH4Cl terug te winnen.</t>
  </si>
  <si>
    <t>De BBT om de materiaalefficiëntie te verhogen en de hoeveelheid te verwijderen afval afkomstig van het afblazen van overtollig zink van de verzinkte buizen te verminderen, bestaat erin zinkhoudende deeltjes terug te winnen en deze opnieuw te gebruiken in de zinkpot of ze naar een systeem voor zinkterugwinning te sturen.</t>
  </si>
  <si>
    <t>Het is geen BBT om afvalwater van discontinu verzinken te lozen.</t>
  </si>
  <si>
    <t>CLM</t>
  </si>
  <si>
    <t>De BBT om de hoeveelheid vaste afvalstoffen van de cementproductie te verminderen en te besparen op de grondstoffen omvatten:
a) Het hergebruik van tijdens het proces opgevangen stof (indien mogelijk)
b) Het gebruik van dit stof in andere commerciële producten (indien mogelijk)</t>
  </si>
  <si>
    <t>De BBT om de hoeveelheid vaste afvalstoffen afkomstig van de productie van kalk te verminderen en grondstoffen te besparen, omvatten de toepassing van de volgende technieken:
a) De opgevangen stofdeeltjes of andere vaste deeltjes (zoals zand, grind) hergebruiken in het proces
b) Stof, ongebluste en gebluste kalk die niet aan de specificaties voldoen in geselecteerde commerciële producten gebruiken</t>
  </si>
  <si>
    <t>De BBT om procesverliezen/afval te verminderen of zo veel mogelijk te beperken, bestaan erin de diverse soorten opgevangen magnesiumcarbonaatstof die niet voor recycling in aanmerking komen te gebruiken in andere verhandelbare producten.</t>
  </si>
  <si>
    <t>De BBT om procesverliezen/afval te verminderen of zo veel mogelijk te beperken, bestaan erin de slurry, afkomstig uit het natte proces van de rookgasontzwaveling, te hergebruiken in het proces of in andere bedrijfstakken.</t>
  </si>
  <si>
    <t>De BBT om de hoeveelheid te verwijderen afval te verminderen, bestaat erin de verwijdering van loodhoudende residuen te vermijden door deze te recyclen, bv. in de non-ferrometaalindustrie voor de productie van lood.</t>
  </si>
  <si>
    <t>X</t>
  </si>
  <si>
    <t>BATC</t>
  </si>
  <si>
    <t>Documenten</t>
  </si>
  <si>
    <t>Verslag kick-off vergadering</t>
  </si>
  <si>
    <t>Residuen</t>
  </si>
  <si>
    <t>Bioafval (afval van de levensmiddelenindustrie)</t>
  </si>
  <si>
    <t>(Afval) Openbare ruimte</t>
  </si>
  <si>
    <t>Kwik en kwikhoudend afval (als kwikhoudend)</t>
  </si>
  <si>
    <t>Elektrische en elektronische apparatuur </t>
  </si>
  <si>
    <t>Kunststoffen</t>
  </si>
  <si>
    <t xml:space="preserve">Papier of kunststofgeïsoleerde kabels en restanten </t>
  </si>
  <si>
    <r>
      <t xml:space="preserve">Textiel (ketenplan). </t>
    </r>
    <r>
      <rPr>
        <i/>
        <sz val="10"/>
        <color rgb="FF000000"/>
        <rFont val="Calibri"/>
        <family val="2"/>
      </rPr>
      <t>Afvaldeel van het plan gaat ook over schoeisel.</t>
    </r>
  </si>
  <si>
    <r>
      <t xml:space="preserve">Bioafval. </t>
    </r>
    <r>
      <rPr>
        <i/>
        <sz val="10"/>
        <color rgb="FF000000"/>
        <rFont val="Calibri"/>
        <family val="2"/>
      </rPr>
      <t>Hieronder valt ook ‘afval van de levensmiddelenindustrie’ dat bioafval is.</t>
    </r>
  </si>
  <si>
    <r>
      <t xml:space="preserve">Assen van AVI’s. </t>
    </r>
    <r>
      <rPr>
        <i/>
        <sz val="10"/>
        <color rgb="FF000000"/>
        <rFont val="Calibri"/>
        <family val="2"/>
      </rPr>
      <t>Plan gaat naast bodemas en vliegas ook over ‘ketelas’.</t>
    </r>
  </si>
  <si>
    <t>Plannen van specifieke materialen</t>
  </si>
  <si>
    <t>PCB-houdend afval</t>
  </si>
  <si>
    <r>
      <t xml:space="preserve">Glas. </t>
    </r>
    <r>
      <rPr>
        <i/>
        <sz val="10"/>
        <color rgb="FF000000"/>
        <rFont val="Calibri"/>
        <family val="2"/>
      </rPr>
      <t>Hieronder valt zowel vlakglas als verpakkingsglas</t>
    </r>
  </si>
  <si>
    <t>Autowrakken. Hieronder vallen ook wrakken van tweewielige motorvoertuigen.</t>
  </si>
  <si>
    <t>Gasontladingslampen</t>
  </si>
  <si>
    <t xml:space="preserve">Toetsing BBT's aan minimumstandaardaden afval- en ketenplannen CMP </t>
  </si>
  <si>
    <t>Keten- of afvalplan CMP </t>
  </si>
  <si>
    <t xml:space="preserve">Afvalstof </t>
  </si>
  <si>
    <t>a</t>
  </si>
  <si>
    <t>b</t>
  </si>
  <si>
    <t>Concentratie en afscheiden van de metalen (arseen, chroom, kobalt, koper, molybdeen, lood, nikkel, tin, vanadium, zink, cadmium en kwik) die de in paragraaf 1 vermelde concentratiegrenswaarden overschrijden, door ontgiften, neutraliseren en ontwateren tot concentraties die lager zijn dan de concentratiegrenswaarden, zodat:
• diffuse verspreiding van de metalen wordt voorkomen; en
• de lozing van het resterende afvalwater gelet op wet- en regelgeving, toepassen BBT en de gevolgen voor het zuiveringstechnische werk en voor het ontvangende watersysteem (emissie/immissie-toets) acceptabel is.
Nuttige toepassing is uitsluitend toegestaan indien is voldaan aan alle onderstaande voorwaarden:
• Nuttige toepassing van metalen vindt plaats waarbij geen sprake is van onaanvaardbare risico’s op blootstelling van mens en milieu aan ZZS.
• De resterende metalen (arseen, chroom, kobalt, koper, molybdeen, lood, nikkel, tin, vanadium, zink, cadmium en kwik) die de in paragraaf 1 vermelde concentratiegrenswaarden overschrijden, worden geconcentreerd en afgescheiden tot concentraties die lager zijn dan de concentratiegrenswaarden, zodat diffuse verspreiding van de zware metalen wordt voorkomen.
• Het lozen van het resterende afvalwater is acceptabel, gelet op wet- en regelgeving, toepassen BBT en de gevolgen voor het zuiveringstechnische werk en voor het ontvangende watersysteem (emissie/immissie-toets).</t>
  </si>
  <si>
    <t>Verwijderen door verbranden.
Ook toegestaan is inzet ter vervanging van schoon water bij thermische immobilisatie van afvalstoffen, onder voorwaarde dat het immobilisaat wordt gestort.
Indien als voorbewerking de organische fractie wordt afgescheiden, moet voldaan worden aan alle onderstaande voorwaarden:
• De voorbewerking moet resulteren in een waterfractie waarvan de concentratie organische ZZS of AOX onder de concentratie-grenswaarden ligt en de concentratie van stoffen die niet aantoonbaar aanwezig mogen zijn moet onder de rapportagegrens
liggen.
• De organische fractie moet worden verwijderd in een afvalverbrandingsinstallatie.
• De resterende zware metalen (arseen, chroom, kobalt, koper, molybdeen, lood, nikkel, tin, vanadium en zink) in de waterfractie die de in paragraaf 1 vermelde concentratiegrenswaarden overschrijden, worden geconcentreerd en afgescheiden door ontgiften, neutraliseren en ontwateren [1] tot tenminste waarden lager dan de concentratiegrenswaarden, zodat diffuse verspreiding van de zware metalen wordt voorkomen.
• De lozing van het resterende afvalwater moet gelet op wet- en regelgeving, toepassen BBT en de gevolgen voor het zuiveringstechnische werk en voor het ontvangende watersysteem (emissie/immissie-toets) acceptabel zijn.
De volgende verwerkingsvormen zijn expliciet niet toegestaan:
• Nuttige toepassing, omdat dit kan leiden tot diffuse verspreiding van de aanwezige organische verontreinigingen en metalen.
• Ontgiften, neutraliseren en ontwateren zonder voorbewerking die is gericht op het afscheiden van de organische verontreinigingen.
Mengen van afvalwaterstromen met organische verontreinigingen, indien het mengsel niet wordt verbrand of wanneer anderszins niet zeker is dat de aanwezige verontreinigingen worden vernietigd.</t>
  </si>
  <si>
    <t>Conflicterend</t>
  </si>
  <si>
    <t>Opmerkingen</t>
  </si>
  <si>
    <t>c</t>
  </si>
  <si>
    <t>Papier- en ontinktingsslib en rejects van de papierindustrie</t>
  </si>
  <si>
    <t>Overig procesafhankelijk industrieel afval</t>
  </si>
  <si>
    <t>Niet voor recycling geschikt procesafhankelijk industrieel afval Dit betreft de onder b genoemde afvalstof waarvoor recycling, gezien de aard of samenstelling: • technisch niet mogelijk is; of • waarvoor de recyclingroute zo duur is dat de kosten voor afgifte van deze partijen aan de poort van de verwerker door de ontdoener, meer zouden bedragen dan €265,- /ton.</t>
  </si>
  <si>
    <t>Nuttige toepassing met recycling van de inerte fractie</t>
  </si>
  <si>
    <t>Recycling waarbij rekening wordt gehouden met de toetsingskaders van [paragraaf 4] van hoofdstuk ‘ZZS en overige zorgstoffen’.</t>
  </si>
  <si>
    <t>Verbranden als vorm van verwijdering voor afvalstoffen die niet gestort mogen worden volgens het Besluit stortplaatsen en stortverboden afvalstoffen (Bssa). 
• Daarbij geldt als voorwaarde dat ‘hoofdgebruik als brandstof’ alleen is toegestaan binnen locaties waarvoor emissiebeperking is gereguleerd in specifieke regelgeving en/of in een omgevingsvergunning waarin waarborgen voor mens en milieu kunnen worden vastgelegd. Dit betekent dat afzet van procesafhankelijk industrieel als of het verwerken ervan tot (een bestanddeel van) brandstoffen voor voer-, vaar- en vliegtuigen, andere mobiele toepassingen of voor vormen van inzet buiten installaties niet is toegestaan. Hiervoor neemt het bevoegd gezag zo nodig sturingsvoorschriften in vergunningen van verwerkers op. 
Storten op een daarvoor geschikte stortplaats voor afvalstoffen die gestort mogen worden volgens het Bssa</t>
  </si>
  <si>
    <t>d</t>
  </si>
  <si>
    <t>e</t>
  </si>
  <si>
    <t>Gft-afval van huishoudens (groente- fruit- en (fijn) tuinafval) en gelijksoortig organisch bedrijfsafval</t>
  </si>
  <si>
    <t>Organisch agrarisch bedrijfsafval en overig organisch bedrijfsafval</t>
  </si>
  <si>
    <t>Organisch agrarisch bedrijfsafval (deelstroom b.) afkomstig van teelt waarbij biociden en/of gewasbeschermingsmiddelen zijn gebruikt waarvan bekend is dat die kunnen leiden tot een risico voor de menselijke gezondheid of het milieu</t>
  </si>
  <si>
    <t>Organisch afval uit de levensmiddelenindustrie</t>
  </si>
  <si>
    <t>Organisch afval uit de levensmiddelenindustrie (deelstroom d.) waarvoor recycling, • gezien de aard of samenstelling technisch niet mogelijk is of, • waarvoor de recyclingroute zo duur is dat de kosten voor afgifte van deze partijen aan de poort van de verwerker door de ontdoener, meer zouden bedragen dan €265,-/ton.</t>
  </si>
  <si>
    <t>Composteren als vorm van recycling; of vergisten met gebruik van het gevormde biogas als brandstof gevolgd door recycling van het digestaat, bv. in de vorm van een meststof.</t>
  </si>
  <si>
    <t>Recycling</t>
  </si>
  <si>
    <t>Verbranden als vorm van verwijderen</t>
  </si>
  <si>
    <t>Grotendeels (&gt;50 gew.%) uit metalen bestaande vaste afvalstoffen</t>
  </si>
  <si>
    <t>Recyclen</t>
  </si>
  <si>
    <t>Recyclen van minimaal de metalen en verwerken van het sorteerresidu volgens de bepalingen uit [Afvalplan residuen divers]. Het is eveneens toegestaan om dergelijke vaste afvalstoffen te verbranden in een installatie waarbij zeker is dat de metalen uit de reststoffen worden teruggewonnen t.b.v. recycling (vb. AVI’s).</t>
  </si>
  <si>
    <t xml:space="preserve">d </t>
  </si>
  <si>
    <t>Loodzuurbatterijen</t>
  </si>
  <si>
    <t>Nikkelcadmiumbatterijen</t>
  </si>
  <si>
    <t>Lithiumbatterijen</t>
  </si>
  <si>
    <t>Andere afgedankte batterijen</t>
  </si>
  <si>
    <t>Afscheiden van vloeistoffen en zuren gevolgd door recycling (zie bijlage XII van Verordening (EU) 2023/1542)). Dit houdt in: scheiding in componenten gevolgd door (opsomming cumulatief): 
• recycling van ten minste 80% [1] van het gemiddelde gewicht; 
• materiaalterugwinning volgens doelstellingen in bijlage XII, deel C van Verordening (EU) 2023/1542 [2]; 
• recycling van zuur, lood, en andere recyclebare metalen, 
• nuttige toepassing van de kunststofcomponenten m.u.v. bakelietafval, 
• verbranden als vorm van verwijderen van bakelietafval, en 
• storten van niet voor recycling geschikte componenten zoals (niet metalen) bouten, klemmen en dergelijke</t>
  </si>
  <si>
    <t>Afscheiden van vloeistoffen en zuren gevolgd door recycling (zie bijlage XII van Verordening (EU) 2023/1542)).
Dit houdt in (opsomming cumulatief):
• recycling van ten minste 80% van het gemiddelde gewicht;
• materiaalterugwinning volgens doelstellingen in bijlage XII, deel C van
Verordening (EU) 2023/1542[2];
• recycling van de aanwezige metalen volgens [Afvalplan metalen];
• cadmium moet bij verwerking worden gescheiden in een identificeerbare
stroom en zo veel mogelijk worden gerecycled als technisch en financieel haalbaar is.</t>
  </si>
  <si>
    <t>Afscheiden van vloeistoffen en zuren gevolgd door recycling (zie bijlage XII van Verordening (EU) 2023/1542)).
Dit houdt in (opsomming cumulatief):
• recycling van ten minste 70%[1] van het gemiddelde gewicht;
• materiaalterugwinning volgens doelstellingen in bijlage XII, deel C van Verordening (EU) 2023/1542[2];
• recycling van de aanwezige metalen volgens [Afvalplan metalen].
Eveneens toegestaan is om lithium-ion batterijen geschikt te maken voor gebruik als energie-opslag.</t>
  </si>
  <si>
    <t>Afscheiden van vloeistoffen en zuren gevolgd door recycling (zie bijlage XII van Verordening (EU) 2023/1542).
Dit houdt in (opsomming cumulatief):
• recycling van ten minste 50% van het gemiddelde gewicht;
• materiaalterugwinning volgens doelstellingen in bijlage XII, deel C van Verordening (EU) 2023/1542[2];
• recycling van de aanwezige metalen volgens [Afvalplan metalen] met uitzondering van kwik;
• kwik moet bij het verwerken worden gescheiden in een identificeerbare stroom die veilig wordt geïmmobiliseerd en verwijderd [Afvalplan kwik en kwikhoudend afval].</t>
  </si>
  <si>
    <t>Oliehoudende afvalstoffen met
uitzondering van
• fijn metaalbewerkingsafval met aanhangende olie of emulsie;
• oliefilters;
• oliehoudende slibben; en
• ander oliehoudend afval.</t>
  </si>
  <si>
    <t>Bij a. afgescheiden metaalfractie en fijn metaalbewerkingsafval met aanhangende olie of emulsie.</t>
  </si>
  <si>
    <t>Bij a. afgescheiden oliefractie, oliefilters en ander oliehoudend afval.</t>
  </si>
  <si>
    <t>Bij a. afgescheiden zand- en/of slibfractie en daarmee vergelijkbare oliehoudende slibben.</t>
  </si>
  <si>
    <t>Scheiden van de olie of emulsies en, indien aanwezig, metaal- en zand/slibfractie ten behoeve van verwerking volgens b, c en d.</t>
  </si>
  <si>
    <t>Recyclen van de metaalfractie.</t>
  </si>
  <si>
    <t>Verwijderen door verbranden van de oliefractie en ander oliehoudend afval.
Voor oliefilters geldt de beperking dat de metalen uit de reststoffen van de verbranding moeten worden teruggewonnen voor recycling.
Hoofdgebruik als brandstof is alleen toegestaan binnen locaties waarvoor emissiebeperking is gereguleerd in specifieke regelgeving en/of in een omgevingsvergunning waarin waarborgen voor mens en milieu kunnen worden vastgelegd. Dit betekent dat afzet van olierestanten als of het verwerken van deze olierestanten tot (een bestanddeel van) brandstoffen voor voer-, vaar- en vliegtuigen, andere mobiele toepassingen of voor vormen van inzet buiten installaties niet is toegestaan. Hiervoor neemt het bevoegd gezag zo nodig sturingsvoorschriften in vergunningen van verwerkers op.</t>
  </si>
  <si>
    <t>Als de zand- of slibfractie voldoet aan de bepalingen van de definitie van ‘grond’ in artikel 1 van het Besluit bodemkwaliteit: verwerken conform afvalplan ‘grond’.
In overige gevallen:
• verbranden als vorm van verwijdering in een AVI;
• nuttig toepassen (hoofdgebruik) als brandstof of als toeslagstof, bijvoorbeeld in cementovens.</t>
  </si>
  <si>
    <t>Regenereerbare halogeenarme oplosmiddelen en glycolen</t>
  </si>
  <si>
    <t xml:space="preserve">Regenereerbare halogeenarme oplosmiddelen en glycolen waarvoor: 
• destillatie zo duur is dat de kosten voor afgifte van deze partijen aan de poort van de verwerker door de ontdoener meer zouden bedragen dan €265,-/ton. </t>
  </si>
  <si>
    <t>• Halogeenhoudende oplosmiddelen; en  
• Niet-regenereerbare halogeenarme oplosmiddelen en glycolen 
Niet-regenereerbare halogeenarme oplosmiddelen zijn oplosmiddelen en glycolen:  
• in een hoeveelheid van maximaal 1.000 liter per afgifte; 
of 
• waarvan het oplosmiddel minder dan 60% destillaat oplevert; of 
• die geen monostroom betreffen.</t>
  </si>
  <si>
    <t>Residu van destillatie als bedoeld onder a.</t>
  </si>
  <si>
    <t>Destilleren met het oog op recycling.</t>
  </si>
  <si>
    <t>Andere nuttige toepassing in de vorm van ‘hoofdgebruik als brandstof’. 
Hoofdgebruik als brandstof is alleen toegestaan binnen locaties waarvoor emissiebeperking is gereguleerd in specifieke regelgeving en/of in een omgevingsvergunning waarin waarborgen voor mens en milieu kunnen worden vastgelegd. 
Dit betekent dat afzet als en het verwerken van halogeenarme oplosmiddelen en glycolen tot (een bestanddeel van) brandstoffen voor motoren van voer-, vaar-, en vliegtuigen, voor andere mobiele toepassingen of voor vormen van inzet buiten dergelijke installaties niet is toegestaan. Hiervoor neemt het bevoegd gezag zo nodig sturingsvoorschriften in vergunningen van verwerkers op.</t>
  </si>
  <si>
    <t>Verbranden als vorm van verwijderen. 
Hoofdgebruik als brandstof (als vorm van nuttige toepassing) is alleen toegestaan binnen locaties waarvoor emissiebeperking is gereguleerd in specifieke regelgeving en/of in een omgevingsvergunning waarin waarborgen voor mens en milieu kunnen worden vastgelegd. Dit betekent dat afzet als en het verwerken van halogeenarme oplosmiddelen en glycolen tot (een bestanddeel van) brandstoffen voor motoren van voer-, vaar-, en vliegtuigen, voor andere mobiele toepassingen of voor vormen van inzet buiten dergelijke installaties niet is 
toegestaan. Hiervoor neemt het bevoegd gezag zo nodig sturingsvoorschriften in vergunningen van verwerkers op.</t>
  </si>
  <si>
    <t>Verwerken volgens de minimumstandaard van afvalplan ‘residuen’</t>
  </si>
  <si>
    <t>Zwavelzuur</t>
  </si>
  <si>
    <t>Zuurteer</t>
  </si>
  <si>
    <t>Overig zwavelhoudend afval</t>
  </si>
  <si>
    <t>Nuttige toepassing van zwavel of zuur, waarbij tenminste 95% op gewichtsbasis van de zwavel wordt gerecycled of tenminste 95% van het zuur wordt verwerkt door recycling of andere nuttige toepassing.
Andere nuttige toepassing van zwavelzuur in de waterzuivering is alleen toegestaan als voldaan is aan alle onderstaande voorwaarden:
• de afvalbaden worden direct ingezet in de waterzuivering, waarbij sprake is van een aantoonbare relatie tussen de inzet van de baden en de nuttige toepassing;
• de som van cadmium en kwik is &lt; 0,1 mg/l in de waterfractie;
• cadmium is &lt; 0,1 mg/l in de waterfractie;
• kwik is &lt; 0,01 mg/l in de waterfractie;
• de som metalen (arseen, chroom, kobalt, koper, molybdeen, lood, nikkel, tin, vanadium, zink) is &lt; 200 mg/l, waarvan &lt; 25 mg/l in de waterfractie;
• de afvalbaden bevatten geen andere dan de hiervoor genoemde zeer zorgwekkende stoffen in concentraties boven de detectiegrens;
• de lozing van het resterende afvalwater is acceptabel, gelet op wet- en regelgeving, toepassen BBT en/of de gevolgen voor het ontvangende watersysteem (emissie/immissie-toets).</t>
  </si>
  <si>
    <t>Terugwinning van minimaal de zwavel ten behoeve van recycling</t>
  </si>
  <si>
    <t xml:space="preserve">Kwikhoudende materialen en producten met een gehalte aan kwik van meer dan 50 mg/kg droge stof, uitgezonderd kwiksulfide verkregen door stabilisatie van metallisch kwik (zie deelstroom d) </t>
  </si>
  <si>
    <t>Kwikhoudende materialen en producten met een kwikgehalte van meer dan 10 mg/kg droge stof en ten hoogste 50 mg/kg droge stof</t>
  </si>
  <si>
    <t>Kwikhoudende materialen en producten met een kwikgehalte van ten hoogste 10 mg/kg droge stof</t>
  </si>
  <si>
    <t>Metallisch kwik en gestabiliseerd metallisch kwik t.b.v. permanente opslag, m.u.v. metallisch kwik zoals bedoeld onder deelstroom e.</t>
  </si>
  <si>
    <t>Metallisch kwik dat vrijkomt bij de winning en reiniging van aardgas</t>
  </si>
  <si>
    <t>Ontkwikken via het afscheiden en concentreren van kwik en zodanige verwerking dat verspreiding in het milieu wordt voorkomen.
• Na het ontkwikken mag het behandelde afval een gehalte aan kwik bevatten van ten hoogste 50 mg/kg droge stof.
• De bij ontkwikken verkregen kwikhoudende fracties, metallisch kwik en gestabiliseerd metallisch kwik (kwiksulfide), moeten verder verwerkt worden volgens b, c, d of e.
In afwijking van bovenstaande is de minimumstandaard voor onderstaande kwikhoudende materialen en producten ‘immobiliseren ten behoeve van storten’ (zonder eerst ontkwikken):
• Kwikhoudende materialen en producten waarvoor geldt dat de afvalstof door aanwezigheid van ook andere gevaarlijke stoffen dan kwik ook na het ontkwikken uitsluitend zouden kunnen worden gestort;
• Kwikhoudende materialen en producten waarvoor geldt dat een bedrijf dat is geëquipeerd en vergund om afvalstoffen te ontkwikken, schriftelijk heeft verklaard dat deze afvalstof:
o niet doelmatig kan worden ontkwikt (betreft bijv. een specifieke kwikverbinding), of
o zich vanwege de aard of samenstelling niet leent voor ontkwikken (bijvoorbeeld reactieve afvalstoffen of afvalstoffen die tijdens het ontkwikken ontleden); of
• Kwikhoudende grond die voldoet aan de in de bijlage van het Besluit stortplaatsen en stortverboden afvalstoffen opgenomen waarden voor samenstelling en uitloging.</t>
  </si>
  <si>
    <t>Storten op een daarvoor geschikte stortplaats. 
Hoogwaardiger verwerken, al dan niet na immobilisatie, is nadrukkelijk niet toegestaan, vanwege het risico dat kwik diffuus wordt verspreid. Een uitzondering op dit verbod geldt voor:
• verbranden (als vorm van verwijdering of als vorm van nuttige toepassing) van brandbare kwikhoudende materialen en producten in een installatie met een adequate rookgasreiniging, eventueel na mengen met ander afval;
• ontkwikken;
• recycling van het afval, niet zijnde recycling van kwik, in een installatie voorzien van een adequate lucht- en rookgasreiniging om het kwik af te vangen;
• directe inzet als bouwstof of recyclen tot bouwstof, voor zover dit voldoet aan het Besluit activiteiten leefomgeving (Bal) en het Besluit bodemkwaliteit (Bbk); of
• toepassen als grond of baggerspecie of reinigen tot toepasbare grond of baggerspecie, voor zover dit is toegestaan binnen de randvoorwaarden van het Bal en het Bbk.</t>
  </si>
  <si>
    <t>Nuttige toepassing, al dan niet na immobilisatie, maar – om te voorkomen dat kwik diffuus wordt verspreid – alleen in de volgende gevallen:
• hoofdgebruik als brandstof in een installatie voorzien van een adequate rookgasreiniging om het kwik af te vangen;
• mengen van brandbare kwikhoudende materialen of producten voor verwerking in installaties voor het bij- of meestoken van afvalstoffen, mits de installatie is voorzien van een adequate rookgasreiniging om het kwik af te vangen;
• recycling van het afval, niet zijnde recycling van kwik, in een installatie voorzien van een adequate lucht- en rookgasreiniging om het kwik af te vangen;
• directe inzet als bouwstof of recyclen tot bouwstof, voor zover dit is toegestaan binnen de randvoorwaarden van het Bal en het Bbk.
Is nuttige toepassing op geen van deze vijf vormen mogelijk, dan is de minimumstandaard ‘verbranden als vorm van verwijderen’ in een installatie voorzien van adequate rookgasreiniging.
Storten op een daarvoor geschikte stortplaats kan uitsluitend worden toegestaan indien de afvalstof:
• gestort mag worden volgens het Besluit stortplaatsen en stortverboden afvalstoffen, of;
• verontreinigd is met veel onbrandbare verontreinigingen waarbij verbranden leidt tot diffuse verspreiding hiervan of tot relatief grote belasting van actief kool in de rookgasreiniging.</t>
  </si>
  <si>
    <t>Verwijderen conform de bepalingen van artikel 13 van de Kwikverordening.
Voorafgaand aan permanente verwijdering is tijdelijke opslag van metallisch kwik toegestaan conform de bepalingen daartoe uit de Kwikverordening en de Regeling acceptatie afvalstoffen op stortplaatsen.
Recycling van metallisch kwik is uitsluitend toegestaan indien voldaan wordt aan de bepalingen van de Kwikverordening.
Bij de toepassing van en de handel in metallisch kwik of daaruit verkregen kwikverbindingen heeft men te maken met beperkingen en voorschriften onder diverse wetgeving, waaronder de Kwikverordening, Verordening (EU)
1907/2006 (REACH), Verordening (EU) 1223/2009 (de Cosmeticaverordening) en de Regeling gevaarlijke stoffen in elektrische en elektronische apparatuur.</t>
  </si>
  <si>
    <t>Verwijderen conform de bepalingen van artikel 13 van de Kwikverordening (resulterend in permanente opslag). Voorafgaand aan verwijdering is tijdelijke opslag van metallisch kwik toegestaan conform de bepalingen daartoe uit de Kwikverordening en de Regeling acceptatie afvalstoffen op stortplaatsen. Het op een andere wijze verwerken is conform de bepalingen van artikel 11 van de Kwikverordening niet toegestaan.</t>
  </si>
  <si>
    <t>• residuen van het verwerken van huishoudelijk restafval;
• residuen van het verwerken van restafval van bedrijven;
• sorteerresidu van gemengd bouw- en sloopafval;
• residu van het verwerken van bioafval;
• residu van het verwerken van groenafval;
• destillatieresidu;
• brandbaar residu van het verwerken van grotendeels (&gt;50 gew.%) uit metalen bestaande vaste afvalstoffen.
• (alleen van toepassing wanneer geen sprake is van PCB- of POPhoudende residuen).</t>
  </si>
  <si>
    <t>• residu van het reinigen van zeefzand;
• residu van het reinigen van grond;
• residu van het reinigen van baggerspecie;
• residu van het verwerken van PAK-rijk steenachtig materiaal;
• rookgasreinigingsresidu;
• ONO-filterkoek;
• residu van het verwerken van verpakkingsglas;
• Niet brandbaar residu van het verwerken van grotendeels (&gt;50 gew.%) uit metalen bestaande vaste afvalstoffen.
• (alleen van toepassing wanneer geen sprake is van PCB- of POPhoudende residuen)</t>
  </si>
  <si>
    <t>PCB-houdend residu</t>
  </si>
  <si>
    <t>POP-houdend residu</t>
  </si>
  <si>
    <t>Verbranden als vorm van verwijderen.</t>
  </si>
  <si>
    <t>Storten op een daarvoor geschikte stortplaats.
Nuttige toepassing is nadrukkelijk niet toegestaan, ook niet in combinatie met immobilisatie. Uitzondering hierop:
• recycling van componenten van het afval (bijvoorbeeld door metaalterugwinning) onder voorwaarde dat via de residuen hiervan geen diffuse verspreiding van toxische zware metalen plaatsvindt én de zware metalen ook niet worden verdeeld over een substantieel groter volume;
• thermisch reinigen ten behoeve van nuttige toepassing, indien het residu uitsluitend brandbare verontreinigingen bevat;
• nuttig toepassen in van natuurlijke barrières voorziene ondergrondse bergplaatsen met een opvulplicht of opvulnoodzaak (denk aan zoutcavernes in het buitenland);
• nuttig toepassen van residu van het verwerken van verpakkingsglas en niet-brandbaar residu van het verwerken van metaalhoudend afval.
Bij nuttige toepassing die wel is toegestaan moet rekening worden gehouden met de toetsingskaders van [hoofdstuk ZZS en overige zorgstoffen].</t>
  </si>
  <si>
    <t>Verwerken volgens de minimumstandaard van [afvalplan PCB-houdend afval]</t>
  </si>
  <si>
    <t>Verwerken overeenkomstig de POP-verordening waarbij de PCB’s en/of overige POP’s worden vernietigd of onomkeerbaar worden omgezet.</t>
  </si>
  <si>
    <t>Afvalwaterstromen met stoffen die niet aantoonbaar aanwezig mogen zijn. Niet snel afbreekbare afvalwaterstromen met organische verontreinigingen die worden aangemerkt als zeer zorgwekkende stoffen. Overige afvalwaterstromen met gehalogeneerde, organische verontreinigingen</t>
  </si>
  <si>
    <t>Metaalhoudende afvalwaterstromen</t>
  </si>
  <si>
    <t>Link naar residuen</t>
  </si>
  <si>
    <t>Verwijzing van metalen</t>
  </si>
  <si>
    <t xml:space="preserve">Ter beperking van emissies naar water afkomstig van de alkylering van waterstoffluoride, is het BBT om een combinatie van de onderstaande technieken te gebruiken:
a) Precipitatie-/Neutralisatiefase 
b) Scheidingsfase </t>
  </si>
  <si>
    <t>PCB-houdende apparaten</t>
  </si>
  <si>
    <t>Tijdens de verwerking volgens a afgetapte PCB-houdende olie</t>
  </si>
  <si>
    <t>Van PCB's gereinigd apparaten (na verwerking volgens a)</t>
  </si>
  <si>
    <t>PCB houdende apparaten die niet verwerkt kunnen worden volgens a, en/of PCB-houdende producten, vloeistoffen of preparaten (ook deze gebruikt voor spoelen bij verwerking a)</t>
  </si>
  <si>
    <t>Aftappen van de PCB-houdende olie en vervolgens spoelen van het apparaat tot het PCB-gehalte van de voor de spoeling gebruikte vloeistof gelijk of lager is dan 0,5 mg/kg PCB’s per congeneer 28, 52, 101, 118, 138, 153 en 180.</t>
  </si>
  <si>
    <t>Verder verwerken conform [Afvalplan afgewerkte olie].</t>
  </si>
  <si>
    <t>Verwerken conform de daarvoor geldende minimumstandaarden of, bij afwezigheid van een minimumstandaard, volgens de [afvalhiërarchie] zoals beschreven in hoofdstuk ‘instrumenten voor sturing’ van het CMP.</t>
  </si>
  <si>
    <t>Verwijderen door verbranden (D10) of chemische/fysische behandeling (D09) waarbij verzekerd moet zijn dat alle PCB’s worden vernietigd of onomkeerbaar worden omgezet. Vanwege de verontreiniging met PCB’s, zijn andere verwerkingsvormen dan de minimumstandaard niet toegestaan.</t>
  </si>
  <si>
    <t>Ter beperking van de hoeveelheden voor verwijdering verzonden afval is het de BBT om de werkzaamheden ter plaatse te organiseren met het oog op een eenvoudiger hergebruik van procesresiduen of, indien dit niet mogelijk is, de recyclage van procesresiduen, met inbegrip van het gebruik van één of een combinatie van de volgende technieken:
a) Hergebruik van het stof dat is opgevangen bij de opslag en overslag van concentraten binnen het proces (samen met de toevoer van concentraten)
b) Hergebruik van het stof dat is opgevangen in het roostproces via de calcineersilo
c) Recyclage van lood- en zilverhoudende residuen als grondstof in een externe installatie
d) Recyclage van Cu-, Co-, Ni-, Cd-, Mn-houdende residuen als grondstof in een externe installatie om een verkoopbaar product te verkrijgen</t>
  </si>
  <si>
    <t>Ter beperking van het waterverbruik en emissies naar water afkomstig van het ontzoutingsproces, is het BBT om één of een combinatie van de onderstaande technieken te gebruiken:
a) Recycling van water en optimalisering van het ontzoutingsproces 
b) Meertrapsontzouter
c) Aanvullende scheidingsfase</t>
  </si>
  <si>
    <t>Ter beperking van de hoeveelheden voor verwijdering verzonden afval afkomstig van de hydrometallurgische cadmiumproductie, is het de BBT om de werkzaamheden ter plaatse te organiseren met het oog op een eenvoudiger hergebruik van procesresiduen of, indien dit niet mogelijk is, de recyclage van procesresiduen, met inbegrip van het gebruik van één of een combinatie van de volgende technieken:
a) Extractie van het cadmium uit het zinkproces als een cementaat met hoog cadmiumgehalte in de zuiveringsafdeling, verdere concentratie en raffinage ervan (door elektrolyse of een pyrometallurgisch proces) en tot slot transformatie in verhandelbaar cadmiummetaal of verhandelbare cadmiumverbindingen
b) Extractie van het cadmium uit het zinkproces als c_x0002_mentaat met een hoog cadmiumgehalte in de zuiveringsafdeling, en vervolgens toepassing van een reeks hydrometallurgische werkzaamheden om een precipitaat met een hoog cadmiumgehalte (bv. cement (Cd metaal), Cd(OH)2) te verkrijgen dat wordt gestort, terwijl alle andere processtromen worden gerecycleerd in de stroom van de cadmiuminstallatie of de zinkinstallatie</t>
  </si>
  <si>
    <t xml:space="preserve">Link naar residuen. </t>
  </si>
  <si>
    <t xml:space="preserve">Link naar residuen </t>
  </si>
  <si>
    <t>Aantal BBT's per BREF</t>
  </si>
  <si>
    <t>BBT 92 IS</t>
  </si>
  <si>
    <t>BBT 90 LVOC</t>
  </si>
  <si>
    <t>BBT 89 LVOC</t>
  </si>
  <si>
    <t>BBT 81 IS</t>
  </si>
  <si>
    <t>BBT 80 LVOC</t>
  </si>
  <si>
    <t>BBT 73 LVOC</t>
  </si>
  <si>
    <t>BBT 72 NFM</t>
  </si>
  <si>
    <t>BBT 72 LVOC</t>
  </si>
  <si>
    <t>BBT 71 LVOC</t>
  </si>
  <si>
    <t>BBT 70 LVOC</t>
  </si>
  <si>
    <t>BBT 69 LVOC</t>
  </si>
  <si>
    <t>BBT 67 IS</t>
  </si>
  <si>
    <t>BBT 63 FMP</t>
  </si>
  <si>
    <t>BBT 59 LVOC</t>
  </si>
  <si>
    <t>BBT 58 LVOC</t>
  </si>
  <si>
    <t>BBT 56 IS</t>
  </si>
  <si>
    <t>BBT 55 IS</t>
  </si>
  <si>
    <t>BBT 54 LVOC</t>
  </si>
  <si>
    <t>BBT 53 REF</t>
  </si>
  <si>
    <t>BBT 53 NFM</t>
  </si>
  <si>
    <t>BBT 48 REF</t>
  </si>
  <si>
    <t>BBT 46 LVOC</t>
  </si>
  <si>
    <t>BBT 39 IS</t>
  </si>
  <si>
    <t>BBT 37 LVOC</t>
  </si>
  <si>
    <t>BBT 36 LVOC</t>
  </si>
  <si>
    <t>BBT 33 REF</t>
  </si>
  <si>
    <t>BBT 31 FMP</t>
  </si>
  <si>
    <t>BBT 30 FMP</t>
  </si>
  <si>
    <t>BBT 28 IS</t>
  </si>
  <si>
    <t>BBT 27 LVOC</t>
  </si>
  <si>
    <t>BBT 26 LVOC</t>
  </si>
  <si>
    <t>BBT 19 FMP</t>
  </si>
  <si>
    <t>BBT 17 NFM</t>
  </si>
  <si>
    <t>BBT 15 NFM</t>
  </si>
  <si>
    <t>BBT 15 FMP</t>
  </si>
  <si>
    <t>BBT 148 NFM</t>
  </si>
  <si>
    <t>BBT 14 NFM</t>
  </si>
  <si>
    <t>BBT 14 LVOC</t>
  </si>
  <si>
    <t>BBT 12 REF</t>
  </si>
  <si>
    <t>BBT 12 IS</t>
  </si>
  <si>
    <t>BBT 103 NFM</t>
  </si>
  <si>
    <t>BBT 102 NFM</t>
  </si>
  <si>
    <t>BBT 106 NFM</t>
  </si>
  <si>
    <t>BBT 105 NFM</t>
  </si>
  <si>
    <t>BBT 93 IS</t>
  </si>
  <si>
    <t>BBT 85 NFM</t>
  </si>
  <si>
    <t>BBT 84 LVOC</t>
  </si>
  <si>
    <t>BBT 82 IS</t>
  </si>
  <si>
    <t>BBT 74 LVOC</t>
  </si>
  <si>
    <t>BBT 73 NFM</t>
  </si>
  <si>
    <t>BBT 68 IS</t>
  </si>
  <si>
    <t>BBT 68 CLM</t>
  </si>
  <si>
    <t>BBT 67 CLM</t>
  </si>
  <si>
    <t>BBT 66 CLM</t>
  </si>
  <si>
    <t>BBT 63 NFM</t>
  </si>
  <si>
    <t>BBT 60 LVOC</t>
  </si>
  <si>
    <t>BBT 57 NFM</t>
  </si>
  <si>
    <t>BBT 57 IS</t>
  </si>
  <si>
    <t>BBT 54 NFM</t>
  </si>
  <si>
    <t>BBT 54 FMP</t>
  </si>
  <si>
    <t>BBT 54 CLM</t>
  </si>
  <si>
    <t>BBT 47 LVOC</t>
  </si>
  <si>
    <t>BBT 44 LVOC</t>
  </si>
  <si>
    <t>BBT 42 LVOC</t>
  </si>
  <si>
    <t>BBT 41 LVOC</t>
  </si>
  <si>
    <t>BBT 40 IS</t>
  </si>
  <si>
    <t>BBT 37 FMP</t>
  </si>
  <si>
    <t>BBT 34 FMP</t>
  </si>
  <si>
    <t>BBT 31 IS</t>
  </si>
  <si>
    <t>BBT 30 IS</t>
  </si>
  <si>
    <t>BBT 29 REF</t>
  </si>
  <si>
    <t>BBT 29 IS</t>
  </si>
  <si>
    <t>BBT 29 CLM</t>
  </si>
  <si>
    <t>BBT 184 NFM</t>
  </si>
  <si>
    <t>BBT 18 FMP</t>
  </si>
  <si>
    <t>BBT 176 NFM</t>
  </si>
  <si>
    <t>BBT 17 LVOC</t>
  </si>
  <si>
    <t>BBT 17 FMP</t>
  </si>
  <si>
    <t>BBT 162 NFM</t>
  </si>
  <si>
    <t>BBT 161 NFM</t>
  </si>
  <si>
    <t>BBT 16 REF</t>
  </si>
  <si>
    <t>BBT 15 REF</t>
  </si>
  <si>
    <t>BBT 149 NFM</t>
  </si>
  <si>
    <t>BBT 133 NFM</t>
  </si>
  <si>
    <t>BBT 130 NFM</t>
  </si>
  <si>
    <t>BBT 12 NFM</t>
  </si>
  <si>
    <t>BBT 118 NFM</t>
  </si>
  <si>
    <t>BBT 117 NFM</t>
  </si>
  <si>
    <t>BBT 107 NFM</t>
  </si>
  <si>
    <t>BBT 104 NFM</t>
  </si>
  <si>
    <t>BBT 43 REF</t>
  </si>
  <si>
    <t>BBT 9 IS</t>
  </si>
  <si>
    <t>BBT 8 IS</t>
  </si>
  <si>
    <t>BBT 74 NFM</t>
  </si>
  <si>
    <t>BBT 7 IS</t>
  </si>
  <si>
    <t>BBT 35 FMP</t>
  </si>
  <si>
    <t>BBT 20 NFM</t>
  </si>
  <si>
    <t>BBT 16 FMP</t>
  </si>
  <si>
    <t>BBT 22 REF</t>
  </si>
  <si>
    <t>BBT 45 REF</t>
  </si>
  <si>
    <t>BBT 21 REF</t>
  </si>
  <si>
    <t xml:space="preserve">BBT's </t>
  </si>
  <si>
    <t>Toelichting</t>
  </si>
  <si>
    <t>2017/2021</t>
  </si>
  <si>
    <t>Afhankelijk van keuze RWS</t>
  </si>
  <si>
    <t>Publicatiedatum</t>
  </si>
  <si>
    <t>BBT's niet genummerd</t>
  </si>
  <si>
    <t>Geen relevante BBT's</t>
  </si>
  <si>
    <t>Ter beperking van de hoeveelheden voor verwijdering verzonden afval is het de BBT om de werkzaamheden ter plaatse te organiseren met het oog op een eenvoudiger hergebruik van procesresiduen of, indien dit niet mogelijk is, de recyclage van procesresiduen, met inbegrip van het gebruik van één of een combinatie van de volgende technieken:
a) Gebruik van de gegranuleerde slakken die zijn geproduceerd in de vlamboogoven (gebruikt bij het smelten) als schuurmiddel of bouwmateriaal
b) Gebruik van het afgasstof dat is teruggewonnen uit de vlamboogoven (gebruikt bij het smelten) als grondstof voor de productie van zink
c) Gebruik van het afgasstof van de mattegranulatie dat is teruggewonnen uit de vlamboogoven (gebruikt bij het smelten) als grondstof voor de raffinage/omsmelting van nikkel
d) Gebruik van het zwavelresidu dat is verkregen na het filteren van de nikkelmatte in de uitloging op basis van chloor als grondstof voor de productie van zwavelzuur
e) Gebruik van de ijzerresiduen die zijn verkregen na de uitloging op basis van sulfaat als toevoer voor de nikkelsmelter
f) Gebruik van het zinkcarbonaatresidu dat is verkregen uit de raffinage op basis van extractie met oplosmiddelen als grondstof voor de zinkproductie
g) Gebruik van de koperresiduen die zijn verkregen na de uitloging op basis van sulfaat en chloor als grondstof voor de productie van koper</t>
  </si>
  <si>
    <t>Generieke BBT's (sectie 13.1): 18
Polyolefinen (sectie 13.2): 6
Polystyreen (sectie 13.3): 6
PVC (sectie 13.4): 10
Onverzadigde polyester (sectie 13.5): 3
ESBR (sectie 13.6): 8
Oplossing gepolymeriseerde rubbers die butadieen bevatten (sectie 13.7): 1
Polyamiden (sectie 13.8): 1
Polyethyleentereftalaatvezels (sectie 13.9): 2
Viscosevezels (sectie 13.10): 9</t>
  </si>
  <si>
    <t>Verschillende BBT's gelden voor:
1. Soda-as (natriumcarbonaat, inclusief natriumbicarbonaat) productie;
2. Titaniumdioxide (chloride- en sulfaatproductieroutes) productie;
3. Carbon black (rubber- en technische grades) productie;
4. Synthetische amorfe siliciumdioxide (pyrogene silica, neergeslagen silica, silicagel) productie;
5. Anorganische fosfaten (detergent-, voedsel- en diervoederfosfaten) productie.
6. ...
7. ....</t>
  </si>
  <si>
    <t xml:space="preserve">Generieke BBT's: 22
Speciality inorganic pigments (15)
Phosphorus compounds (10)
Silicones (16)
Speciality inorganic chemical explosives (10)
Cyanides (19)
</t>
  </si>
  <si>
    <t>Generieke BBT's: 5
Specifieke BBT's: 52</t>
  </si>
  <si>
    <t>Ter voorkoming van de productie van afvalwater afkomstig van de productie van primair en secundair koper, is het de BBT om één of een combinatie van de volgende technieken te gebruiken:
a) Gebruik van het stoomcondensaat voor de verwarming van de elektrolysecellen, om de koperkathoden te spoelen of om terug te voeren naar de stoomketel
b) Hergebruik van het water dat is verzameld uit de koelruimte, het flotatieproces en het hydrotransport van eindslakken bij het slakkenconcentratieproces
c) Recyclage van de beitsoplossingen en het spoelwater
d) Behandeling van de residuen (ruw) afkomstig van de extractie met oplosmiddelen in de loop van de hydrologische koperproductie om het gehalte aan organische oplossing terug te winnen
e) Centrifugering van de slurry afkomstig van de reiniging en de bezinkers van de extractie met oplosmiddelen in de loop van de hydrologische koperproductie
f) Hergebruik van de elektrolytische neerslag na de verwijdering van het metaal, tijdens de elektrolytische winning en/of de uitloging</t>
  </si>
  <si>
    <t>Waterzuiveringsslib, niet zijnde slibben van afvalwaterzuivering uit de voedings- en genotsmiddelenindustrie</t>
  </si>
  <si>
    <t>Waterzuiveringsslib van afvalwaterzuivering uit de voedingsen genotmiddelenindustrie</t>
  </si>
  <si>
    <t>Slibben als bedoeld onder b waarvoor recyclen technisch niet mogelijk is.
Voor een indicatie wanneer het slib technisch in ieder geval niet geschikt is voor recycling, zie [paragraaf 5.3.2]</t>
  </si>
  <si>
    <t>De volgende verwerkingsmethoden zijn toegestaan:
• Thermisch verwerken, al dan niet na voordrogen, leidend tot oxidatie van het organisch materiaal. Voorbeelden hiervan zijn:
- Verbranden in verschillende typen installaties (slibverbrandingsinstallatie (SVI), cementoven, energiecentrale of AVI), al dan niet in combinatie met biologische dan wel thermische voordroging;
- vergassen gevolgd door nuttige toepassing van het verkregen gas.
• Terugwinnen van stoffen uit het slib (bijv. fosfaat, bioplastic, alginaat, etc.) met de kanttekening dat het residu dat overblijft na terugwinning niet mag worden gestort.
De volgende verwerkingsvormen zijn nadrukkelijk niet toegestaan:
• Natte oxidatie en pyrometallurgisch smelten
• Drogen of anderszins verwerken voorafgaand aan storten</t>
  </si>
  <si>
    <t>Recyclen.</t>
  </si>
  <si>
    <t>WT</t>
  </si>
  <si>
    <t>De BBT om het waterverbruik te optimaliseren, de hoeveelheid geproduceerd afvalwater te verminderen en emissies naar bodem en water te voorkomen of, indien dat niet haalbaar is, te verminderen, is de toepassing van een geschikte combinatie van onderstaande technieken.
a) Waterbeheer
b) Waterrecirculatie
c) Ondoordringbare ondergrond 
d) Technieken om de kans op en de gevolgen van overstromen en defecten van tanks en vaten te beperken
e) Overdekking van afvalopslag- en -behandelingsruimten
f) Scheiding van waterstromen 
g) Adequate afwateringsinfrastructuur
h) Ontwerp- en onderhoudsvoorzieningen voor lekdetectie en -reparatie
i) Adequate bufferopslagcapaciteit</t>
  </si>
  <si>
    <t>De BBT om emissies naar water te verminderen, is om afvalwater te behandelen door middel van een geschikte combinatie van de onderstaande technieken.
a) Egalisatie
b) Neutralisatie
c) Fysieke scheiding, bv. schermen, zeven, zandafscheiders, vetafscheiders, scheiden van olie en water of primaire bezinkingsbekkens
d) Adsorptie
e) Destillatie/rectificatie
f) Precipitatie
g) Chemische oxidatie
h) Chemische reductie
i) Verdamping
j) Ionenwisseling
k) Strippen
l) Actiefslibproces
m) Membraanbioreactor
n) Nitrificatie/denitrificatie wanneer de behandeling een biologische behandeling omvat
o) Coagulatie en flocculatie
p) Sedimentatie
q) Filtratie (bv. zandfiltratie, microfiltratie, ultrafiltratie) 
r) Flotatie</t>
  </si>
  <si>
    <t>De BBT om de hoeveelheid ter verwijdering verzonden afval te verminderen, is om het hergebruik van verpakkingen te maximaliseren als onderdeel van het residuenbeheerplan (zie BBT 1).</t>
  </si>
  <si>
    <t>De BBT om de algehele milieuprestaties te verbeteren en emissies als gevolg van ongevallen en incidenten te voorkomen, is om BBT 14g en alle onderstaande technieken te gebruiken:
a) Invoering van een gedetailleerde inspectieprocedure voor balen afval vóór vershreddering; 
b) verwijdering van gevaarlijke voorwerpen uit de afvalinputstroom en de veilige verwijdering ervan (bv. gasflessen, autowrakken en AEEA waarvan gevaarlijke stoffen niet zijn verwijderd, met PCB's of kwik verontreinigde voorwerpen, radioactieve voorwerpen); 
c) behandeling van containers alleen indien deze vergezeld gaan van een verklaring van reinheid.</t>
  </si>
  <si>
    <t>De BBT om de hoeveelheid ter verwijdering verzonden afval te verminderen, is om één of een combinatie van onderstaande technieken te gebruiken.
a) Materiaalterugwinning
- Gebruik van organische residuen uit vacuümdestillatie, oplosmiddelenextractie, dunnelaagverdampers enz. in asfaltproducten enz. 
b) Energieterugwinning
- Gebruik van organische residuen uit vacuümdestillatie, oplosmiddelenextractie, dunnelaagverdampers enz. om energie terug te winnen</t>
  </si>
  <si>
    <t xml:space="preserve">De BBT om de algehele milieuprestaties te verbeteren en de geleide emissies van PCB's en organische verbindingen naar lucht te verminderen, is om alle onderstaande technieken te gebruiken.
a) Coating van de opslag- en behandelingsruimten
b) Invoering van toegangsregels voor het personeel om de verspreiding van verontreinigingen te voorkomen 
c) Geoptimaliseerde reiniging van apparatuur en afwatering
d) Beheersing en monitoring van emissies naar lucht 
e) Verwijdering van afvalverwerkingsresiduen
f) Terugwinning van oplosmiddelen bij reiniging met oplosmiddelen </t>
  </si>
  <si>
    <t>Verpakkingen</t>
  </si>
  <si>
    <t>Drukhouders en brandblussers</t>
  </si>
  <si>
    <t>Autowrakken</t>
  </si>
  <si>
    <t>BBT 19 WT</t>
  </si>
  <si>
    <t>BBT 20 WT</t>
  </si>
  <si>
    <t>f</t>
  </si>
  <si>
    <t>g</t>
  </si>
  <si>
    <t>Naar soort gescheiden ingezamelde/afgegeven lege verpakkingen van particulieren en bedrijven. 
Lege verpakkingen zijn verpakkingen die schud-, schrapof schraapleeg zijn.</t>
  </si>
  <si>
    <t>Verwerken conform de daarvoor geldende minimumstandaarden:
• Kunststoffen: [Afvalplan kunststoffen]
• Metalen: [Afvalplan metalen]
• Glas: [Afvalplan glas]
• Papier/karton: [Ketenplan papier]
• Hout: [Ketenplan hout]
• Textiel: [Ketenplan textiel]
• EPS: [Afvalplan EPS]
• Drankenkartons: verwerken volgens minimumstandaard f.
• Verpakkingen met resten inhoud (zie verder bij c. en d.) en
• Spuitbussen: verwerking volgens minimumstandaard e.</t>
  </si>
  <si>
    <t>Niet naar soort gescheiden ingezamelde/afgegeven lege verpakkingen van particulieren en bedrijven.</t>
  </si>
  <si>
    <t>Sorteren met als doel scheiden in de verschillende soorten verpakkingen ten behoeve van het verwerken volgens de respectievelijke minimumstandaarden (zie onder a.).
Verwerken van een overblijvend residu volgens g.
Voor verpakkingsafval waarvoor recycling niet mogelijk is, bijvoorbeeld omdat het te sterk is vervuild of verontreinigd, is de
minimumstandaard 'andere nuttige toepassing' (bijvoorbeeld hoofdgebruik als brandstof).</t>
  </si>
  <si>
    <t>Gescheiden ingezamelde/afgegeven verpakkingen die resten bevatten van lijm, verf, kit of hars die niet volledig uitgehard zijn.</t>
  </si>
  <si>
    <t>Andere nuttige toepassing in de vorm van ‘hoofdgebruik als brandstof’ in een installatie waarbij metalen ten behoeve van recycling worden teruggewonnen uit de reststoffen (vb. R1- AVI’s).</t>
  </si>
  <si>
    <t>Gescheiden ingezamelde verpakkingen van gevaarlijke stoffen (anders dan verf, lijm, kit of hars) die nog resten van de inhoud bevatten.</t>
  </si>
  <si>
    <t>Spuitbussen</t>
  </si>
  <si>
    <t>Recyclen van de metalen.
Het is eveneens toegestaan om spuitbussen te verbranden in een installatie waarbij zeker is dat de metalen uit de reststoffen worden teruggewonnen t.b.v. recycling (vb. AVI’s).</t>
  </si>
  <si>
    <t>Drankkartons (via nascheiding verkregen fractie)</t>
  </si>
  <si>
    <t>Recyclen.
Voor drankenkartons waarvoor recycling niet mogelijk is, bijvoorbeeld omdat het te sterk is vervuild of verontreinigd, is de minimumstandaard 'andere nuttige toepassing' (bijvoorbeeld hoofdgebruik als brandstof).</t>
  </si>
  <si>
    <t>Residu van het naar soort sorteren van partijen gemengde verpakkingen zoals bedoeld onder b.</t>
  </si>
  <si>
    <t>Andere nuttige toepassing in de vorm van hoofdgebruik als brandstof in een installatie waarbij metalen worden teruggewonnen uit de reststoffen ten behoeve van recycling (vb. R1-AVI’s).</t>
  </si>
  <si>
    <t>BBT 24 WT</t>
  </si>
  <si>
    <t>BBT 26 WT</t>
  </si>
  <si>
    <t>Gasflessen en overige drukhouders van gassen</t>
  </si>
  <si>
    <t>Recyclen van metalen gasflessen/drukhouders eventueel voorafgegaan door reinigen indien de gassen gevaarlijk afval zijn; 
• Andere nuttige toepassing van overige gasflessen/drukhouders eventueel voorafgegaan door reinigen indien de gassen gevaarlijk afval zijn; 
• Verwerken van brandbare en/of (milieu-)gevaarlijke gassen volgens minimumstandaard b; 
• Niet-brandbare en niet-gevaarlijke gassen mogen worden afgelaten in de atmosfeer.</t>
  </si>
  <si>
    <t>Brandbare en/of (milieu-) gevaarlijke gassen</t>
  </si>
  <si>
    <t>• In geval het CFK, HCFK, Halonen, HFK, PFK of SP6 betreft: verwerken overeenkomstig de Ozonverordening of de F-gassenverordening. 
• Overige gassen: verwijderen door verbranden (waar van toepassing rekening houdend met specifieke regelgeving).</t>
  </si>
  <si>
    <t>Verwijderen door verbranden.</t>
  </si>
  <si>
    <t>Brandblussers met een inhoud groter dan 1 kg</t>
  </si>
  <si>
    <t>Leeghalen van de brandblusser en vervolgens: 
• verwerken van het blusmiddel conform het bepaalde onder e; 
• recycling van de lege brandblusser, eventueel voorafgegaan door reinigen indien het blusmiddel gevaarlijk afval is</t>
  </si>
  <si>
    <t xml:space="preserve">In het geval van de poly- en perfluoralkylstoffen (PFAS) stoffen uit de POP-verordening: 
• verwerken overeenkomstig met de goedgekeurde verwijderingstechnieken uit tabel 4 van de algemene technische richtlijnen van de POP verordening.
In het geval van halonen en/of gefluoreerde broeikasgassen: 
• verwerken overeenkomstig de Ozonverordening of de F-gassenverordening 
Overige blusmiddelen: recycling. 
Indien recycling niet mogelijk is, is de minimumstandaard voor: 
• koolzuurgas: aflaten in de atmosfeer; 
• bluspoeder: verwijderen door storten; 
• schuimblusmiddelen: verwijderen door verbranden (lozen is niet toegestaan); </t>
  </si>
  <si>
    <t>Blusmiddel afkomstig uit verwerking d.</t>
  </si>
  <si>
    <t>Brandblussers met een inhoud van maximaal 1 kg</t>
  </si>
  <si>
    <t>Wrakken van auto’s en; wrakken van tweewielige motorvoertuigen</t>
  </si>
  <si>
    <t>Demontage volgens de voorschriften van §4.47 van het Besluit activiteiten leefomgeving en vervolgens: 
• verwerken van de gedemonteerde onderdelen en afgetapte vloeistoffen conform de minimumstandaarden uit relevante andere afval- of ketenplannen; 
• voor zover onderdelen en afgetapte vloeistoffen niet onder een afvalplan van het CMP vallen, moet verwerking worden getoetst aan de [afvalhiërarchie] zoals beschreven in hoofdstuk ‘instrumenten voor sturing’; 
• shredderen van het resterende wrak volgens de voorschriften van paragraaf 4.31 van het Bal en vervolgens; 
o verwerken van vrijkomende metalen (en andere monostromen) volgens de respectievelijke afvalplannen; 
o verwerken van het resterende ‘autoshredderafval’ en ‘overig shredderafval’1 volgens de bepalingen van het [Afvalplan shredderafval]. Hierbij mag maximaal 5% van de input van de shredderinstallatie worden gestort. Dit betekent dat in een vergunningsaanvraag voor een verwerkingsinstallatie voor autowrakken en wrakken van tweewielige motorvoertuigen moet worden aangetoond dat de verwerking in de hele keten (dus vanaf de eerste shredderinstallatie tot aan installaties waar afgescheiden fracties van de shredderinstallatie worden verwerkt) niet meer te storten residu oplevert dan de genoemde 5% van de oorspronkelijke input.</t>
  </si>
  <si>
    <t>Afgedankte elektrische en elektronische apparatuur (inclusief gasontladingslampen)</t>
  </si>
  <si>
    <t>Overige onderdelen en fracties die vrijkomen bij de verwerking van afgedankte elektrische en elektronische apparatuur</t>
  </si>
  <si>
    <t>Verwerken van afgedankte elektrische en elektronische apparatuur op een wijze waarop ten minste wordt voldaan aan het gestelde in artikel 11 van de Regeling AEEA.</t>
  </si>
  <si>
    <t>• Verwerken van de onderdelen en fracties conform de daarvoor geldende minimumstandaarden die zijn opgenomen in van toepassing zijnde afvalplannen. 
• Voor zover onderdelen en fracties niet onder een afvalplan van het CMP vallen, moet verwerking worden getoetst aan de [afvalhiërarchie] van het hoofdstuk ‘instrumenten voor sturing’.</t>
  </si>
  <si>
    <t>PCB-houdende afgewerkte olie</t>
  </si>
  <si>
    <t>(Overige) afgewerkte olie (niet PCB- en niet halogeenhoudend)</t>
  </si>
  <si>
    <t>Verwijderen door verbranden (D10) of chemische/fysische behandeling (D09) waarbij verzekerd moet zijn dat alle PCB’s worden vernietigd of onomkeerbaar worden omgezet. Vanwege de verontreiniging met PCB’s, zijn hoogwaardigere verwerkingsvormen dan de minimumstandaard niet toegestaan.</t>
  </si>
  <si>
    <t>Nuttige toepassing met als beperking dat: 
hoofdgebruik als brandstof alleen is toegestaan binnen locaties waarvoor emissiebeperking is gereguleerd in specifieke regelgeving en/of in een omgevingsvergunning waarin waarborgen voor mens en milieu kunnen worden vastgelegd. Dit betekent dat afzet van halogeenhoudende afgewerkte olie als of het verwerken van deze olie tot (een bestanddeel van) brandstoffen voor voer-, vaar- en vliegtuigen, andere mobiele toepassingen of voor vormen van inzet buiten installaties niet is toegestaan. Hiervoor neemt het bevoegd gezag zo nodig sturingsvoorschriften in vergunningen van verwerkers op. Verbranden met terugwinning van chloor door gespecialiseerde bedrijven is eveneens toegestaan</t>
  </si>
  <si>
    <t>Recycling in de vorm van regenereren tot basisolie. 
In afwijking van de algemene uitgangspunten van het CMP worden vormen van andere nuttige toepassing niet vergund, tenzij het een vorm van recycling betreft waarvoor met een LCA is aangetoond dat deze gelijkwaardig is aan het regenereren tot basisolie.</t>
  </si>
  <si>
    <t>BBT 43 WT</t>
  </si>
  <si>
    <t>BBT 51 WT</t>
  </si>
  <si>
    <t>WI</t>
  </si>
  <si>
    <t>De BBT om de met de opslag en behandeling van klinisch afval verbonden milieurisico’s te verminderen, is om een combinatie van alle hieronder vermelde technieken te gebruiken.
a) Automatische of semi-automatische behandeling van afval
b) Verbranding van niet-herbruikbare, verzegelde containers, indien van toepassing
c) Reiniging en ontsmetting van herbruikbare containers, indien van toepassing</t>
  </si>
  <si>
    <t>De BBT om de algehele milieuprestaties van de afvalverbranding te verbeteren, het gehalte aan onverbrande stoffen in de slakken en bodemas te verminderen en de emissies naar lucht van afvalverbranding te verminderen, is om een passende combinatie van de onderstaande technieken te gebruiken. 
a) Vermengen en mengen van afvalstoffen
Vermengen en mengen van afvalstoffen vóór verbranding omvat bijvoorbeeld de volgende activiteiten:
— mengen met de bunkerkraan;
— gebruik van een systeem voor gelijkmatige voeding;
— vermengen van compatibele vloeibare en pasteuze afvalstoffen.
In sommige gevallen worden vaste afvalstoffen vóór menging vershredderd.
b) Geavanceerd regelsysteem
c) Optimalisering van het verbrandingsproces</t>
  </si>
  <si>
    <t>De BBT om verontreiniging van niet-verontreinigd water te voorkomen, de emissies naar water te verminderen en de hulpbronnenefficiëntie te verbeteren, is om afvalwaterstromen te scheiden en apart te zuiveren, afhankelijk van de kenmerken ervan.</t>
  </si>
  <si>
    <t>De BBT om het waterverbruik te verminderen en de productie van afvalwater afkomstig van de verbrandingsinstallatie te voorkomen of te verminderen, is om één of een combinatie van de onderstaande technieken te gebruiken.
a) Rookgasreinigingstechnieken die geen afvalwater genereren
b) Injectie van afvalwater uit de rookgasreiniging
c) Hergebruik/recycling van water
d) Verwerking van droge bodemas</t>
  </si>
  <si>
    <t>De BBT om de emissies naar water uit rookgasreiniging en/of van de opslag en verwerking van slakken en bodemas te verminderen, is om een geschikte combinatie van de onderstaande technieken te gebruiken en om secundaire technieken zo dicht mogelijk bij de bron te gebruiken om verdunning te voorkomen. 
a) Optimalisering van het verbrandingsproces (zie BBT 14) en/of het rookgasreinigingssyteem (bv. SNCR/SCR, zie BBT 29, onder f))
b) Egalisatie
c) Neutralisatie
d) Fysieke scheiding, bv. schermen, zeven, gritafscheiders, primaire bezinktanks
e) Adsorptie op actieve kool
f) Precipitatie
g) Oxidatie
h) Ionenwisseling
i) Strippen
j) Omgekeerde osmose
k) Coagulatie en flocculatie
l) Sedimentatie
m) Filtratie
n) Flotatie</t>
  </si>
  <si>
    <t>De BBT om de hulpbronnenefficiëntie te verbeteren, is om bodemas gescheiden van rookgasreinigingsresiduen te behandelen en verwerken.</t>
  </si>
  <si>
    <t xml:space="preserve">De BBT om de hulpbronnenefficiëntie van de verwerking van slakken en bodemas te verbeteren, is om een passende combinatie van de hieronder beschreven technieken toe te passen op basis van een risicobeoordeling van de gevaarlijke eigenschappen van de slakken en bodemas.
a) Ziften en zeven
b) Vergruizing
c) Aeraulische scheiding
d) Terugwinning van ferrometalen en non-ferrometalen
e) Veroudering
f) Wassen
</t>
  </si>
  <si>
    <t>Van toepassing op deelstroom</t>
  </si>
  <si>
    <t>Toetsing BBT's aan MS</t>
  </si>
  <si>
    <t>Deel-stroom</t>
  </si>
  <si>
    <t>Overzicht BREF's</t>
  </si>
  <si>
    <t>Onderdeel analyse IPR</t>
  </si>
  <si>
    <t>Relevante BBT's (van toepassing)</t>
  </si>
  <si>
    <t>Geanalyseerd door IPR</t>
  </si>
  <si>
    <t>Afval- en ketenplannen in het CMP </t>
  </si>
  <si>
    <t>Zorgafval</t>
  </si>
  <si>
    <t>Infectieuze afvalstoffen, lichaamsdelen en organen en
cytotoxische en cytostatische geneesmiddelen van
gezondheidszorg voor mensen (specifiek ziekenhuisafval)</t>
  </si>
  <si>
    <t>Gedecontamineerd infectueus afval (uit deelstroom a)</t>
  </si>
  <si>
    <t>Infectieuze afvalstoffen, en cytotoxische en cytostatische geneesmiddelen van gezondheidszorg voor dieren</t>
  </si>
  <si>
    <t>Overig afval uit de gezondheidszorg voor mensen en dieren</t>
  </si>
  <si>
    <t>Thermisch verwerken in een speciaal voor deze afvalstoffen vergunde installatie, binnen dan wel buiten Nederland, onder voorwaarde dat dit leidt tot het volledig vernietigen van alle infectieuze materialen, lichaamsdelen, organen en andere menselijke resten en cytotoxische en cytostatische geneesmiddelen.
Gelet op de aard van het afval is nuttige toepassing niet toegestaan.
Alleen ‘infectieuze afvalstoffen’ mogen worden gedecontamineerd mits hierbij een volledige vernietiging van alle infectieuze materialen plaatsvindt. Vervolgens moet het gedecontamineerde afval verwerkt worden in overeenstemming met de minimumstandaard b.</t>
  </si>
  <si>
    <t xml:space="preserve">Verbranden als vorm van verwijderen. </t>
  </si>
  <si>
    <t>Verbranden als vorm van verwijdering onder voorwaarde dat dit leidt tot het volledig vernietigen van alle infectieuze materialen en cytotoxische en cytostatische geneesmiddelen. Dit geldt ook bij hoogwaardiger verwerken. Indien de Wet dieren van toepassing is, moet bij het verwerken ook worden voldaan aan de vereisten die daaruit voortvloeien.</t>
  </si>
  <si>
    <t>Verwerken volgens de minimumstandaard van het materiaal of product waaruit het afval bestaat. Zie hiervoor andere keten- en afvalplannen van het CMP.</t>
  </si>
  <si>
    <t>BBT 13 WI</t>
  </si>
  <si>
    <t>BBT Code</t>
  </si>
  <si>
    <t>BBT 32 WI</t>
  </si>
  <si>
    <t>BBT 16 LVOC</t>
  </si>
  <si>
    <t>BBT 39 LVOC</t>
  </si>
  <si>
    <t>BBT 86 NFM</t>
  </si>
  <si>
    <t>BBT 35 WI</t>
  </si>
  <si>
    <t>BBT 36 WI</t>
  </si>
  <si>
    <t>BBT 59 FMP</t>
  </si>
  <si>
    <t>BBT 61 FMP</t>
  </si>
  <si>
    <t>BBT 45 FMP</t>
  </si>
  <si>
    <t>BBT 50 FMP</t>
  </si>
  <si>
    <t>AVI-Bodemas</t>
  </si>
  <si>
    <t>Reinigingsresidu van het opwerken van AVI-bodemas</t>
  </si>
  <si>
    <t>AVI-vliegas, AVI-ketelas en mengsels van AVI-vliegas en AVI-ketelas.</t>
  </si>
  <si>
    <t>Ferro- en non-ferro fractie</t>
  </si>
  <si>
    <t>Deze minimumstandaard is een recyclingstandaard:
Recyclen door opwerken van AVI-bodemas waarbij cumulatief aan de volgende voorwaarden wordt voldaan:
1. Maximaal afscheiden van ferro en non-ferro metalen waaronder batterijen t.b.v. recycling. De gereinigde bodemas bevat:
• maximaal 0,5% (m/m) metallisch ijzer en
• maximaal 0,01% (m/m) batterijen voor zover deze batterijen magnetisch te verwijderen zijn.
2. Maximaal 15% (gewichtspercentage droge stof) van de bij een AVI vrijkomende bodemas (incl. metalen) mag als residu van het opwerkingsproces worden gestort, zie daarvoor onder b in deze tabel;
3. De opgewerkte bodemas zelf voldoet aan de kwaliteitseisen voor nietvormgegeven bouwstoffen uit de Regeling bodemkwaliteit 2022.
Overgangstermijn
Tot uiterlijk 2 jaar na het inwerkingtreden van het CMP:
• is het toegestaan om alleen te voldoen aan voorwaarden 1 en 2 van de recyclingstandaard. Er kan tot die tijd ten behoeve van het vervaardigen van immobilisaten een halffabricaat worden gemaakt dat zelf niet voldoet aan de kwaliteitseisen voor niet-vormgegeven bouwstoffen uit de Regeling bodemkwaliteit 2022.
• Gelden punten 1 en 2 van deze minimumstandaard ook voor mengsels van AVI-bodemas en AVI-ketelas voor zover die nog samen worden afgevoerd.</t>
  </si>
  <si>
    <t>• Storten op een daarvoor geschikte stortplaats.
• Nuttige toepassing is nadrukkelijk niet toegestaan, ook niet in combinatie met immobilisatie. Uitzondering hierop betreft:
- recyclen van componenten van het afval (bijvoorbeeld door het terugwinnen van metalen) onder voorwaarde dat via de residuen hiervan geen diffuse verspreiding van toxische zware metalen plaatsvindt én deze zware metalen ook niet worden verdeeld over een substantieel groter volume;
- thermisch reinigen ten behoeve van nuttige toepassing, indien het residu uitsluitend brandbare verontreinigingen bevat.
- nuttige toepassing in van natuurlijke barrières voorziene
ondergrondse bergplaatsen die moeten worden opgevuld (denk
aan zoutcavernes in het buitenland).
• Bij nuttige toepassing moet rekening worden gehouden met de bepalingen van [hoofdstuk ZZS en overige zorgstoffen].
• Daarnaast mag (dat deel van het) residu dat nog brandbaar is, worden verwijderd door verbranden.</t>
  </si>
  <si>
    <t>Storten, al dan niet na koude immobilisatie, op een daarvoor geschikte stortplaats.</t>
  </si>
  <si>
    <t>Verwerking volgens de minimumstandaard van het [Afvalplan metalen].</t>
  </si>
  <si>
    <t>BREF Afkorting</t>
  </si>
  <si>
    <t>BREF Naam</t>
  </si>
  <si>
    <t>NR. Keten- of afvalplan CMP </t>
  </si>
  <si>
    <t>Minimumstandaard (MS)</t>
  </si>
  <si>
    <t>Wi</t>
  </si>
  <si>
    <t>BBT 14 WI</t>
  </si>
  <si>
    <t>BBT 34 WI</t>
  </si>
  <si>
    <t>FDM</t>
  </si>
  <si>
    <t>Om de hulpbronnenefficiëntie te verbeteren, is de BBT de toepassing van één of een combinatie van de onderstaande technieken. 
a) Anaerobe vergisting
b) Gebruik van residuen
c) Scheiding van residuen
d) Terugwinning en hergebruik van residuen uit de pasteurisator
e) Terugwinning van fosfor als struviet
f) Gebruik van afvalwater voor verspreiding over het land</t>
  </si>
  <si>
    <t>Om de hoeveelheid te verwijderen afval te verminderen, is de BBT de toepassing van één van of beide onderstaande technieken.
a) Terugwinning en (her) gebruik van gist na de vergisting 
b) Terugwinning en (her) gebruik van natuurlijk filtermateriaal</t>
  </si>
  <si>
    <t>Om de hoeveelheid te verwijderen afval te verminderen, is de BBT de toepassing van één of een combinatie van de onderstaande technieken.
a) Geoptimaliseerd gebruik van centrifuges
b) Uitspoelen van de roomverwarmer met afgeroomde melk of water
c) Continue invriezing van roomijs
d) Minimalisering van de productie van zure wei
e) Terugwinning en gebruik van wei</t>
  </si>
  <si>
    <t>Om de hoeveelheid te verwijderen afval te verminderen, is de BBT de terugwinning en (her)gebruik van gist na de vergisting.</t>
  </si>
  <si>
    <t>Analyse van hetzelfde document</t>
  </si>
  <si>
    <t>Voorgaande analyse</t>
  </si>
  <si>
    <t xml:space="preserve">Analyse IPR </t>
  </si>
  <si>
    <t>BBT 19 FDM</t>
  </si>
  <si>
    <t>Procesafhankelijk industrieel afval</t>
  </si>
  <si>
    <t>Om het ontstaan van afvalwater te beperken, is het BBT om gebruik te maken van een combinatie van de onderstaande technieken.
a) Pekelrecirculatie
b) Recycling van andere processtromen
c) Recycling van zouthoudend afvalwater van andere productieprocessen
d) Gebruik van afvalwater voor uitlogingsmijnbouw
e) Concentratie van pekelfiltratiebezinksel
f) Nanofiltratie
g) Technieken voor het beperken van chloraatemissies</t>
  </si>
  <si>
    <t>Om emissies van vrij chloor van de chlooralkali-installatie naar water te beperken, is het BBT om afvalwaterstromen die vrij chloor bevatten zo dicht mogelijk bij de bron te behandelen om vervluchtiging van chloor en/of het ontstaan van gehalogeneerde organische verbindingen te voorkomen door één of een combinatie van de onderstaande technieken te gebruiken.
a) Chemische reductie
b) Katalytische ontbinding
c) Thermische ontbinding
d) Zuurontbinding
e) Afvalwaterrecycling</t>
  </si>
  <si>
    <t>Om chloraatemissies van de chlooralkali-installatie naar het water te beperken, is het BBT om één of een combinatie van de onderstaande technieken te gebruiken.
a) Hoogwaardige membranen
b) Hoogwaardige coatings
c) Pekel met hoge zuiverheidsgraad
d) Aanzuring van pekel
e) Zuurreductie
f) Katalytische reductie
g) Het gebruik van chloraathoudende afvalwaterstromen in andere productie-eenheden</t>
  </si>
  <si>
    <t>Om emissies van gehalogeneerde organische verbindingen van de chlooralkali-installatie naar het water te beperken, is het BBT om een combinatie van de onderstaande technieken te gebruiken.
a) Selectie en beheer van zout en hulpmaterialen
b) Waterzuivering
c) Selectie en beheer van uitrusting</t>
  </si>
  <si>
    <t>Om de hoeveelheid van afgewerkt zwavelzuur dat moet worden afgevoerd te verminderen, is het BBT om één of een combinatie van de onderstaande technieken te gebruiken. De neutralisering van afgewerkt zwavelzuur door het drogen van chloor met nieuw geproduceerde reagentia is geen BBT.
a) Gebruik op of buiten de locatie
b) Opnieuw concentreren</t>
  </si>
  <si>
    <t>BBT 4 CAK</t>
  </si>
  <si>
    <t>BBT 13 CAK</t>
  </si>
  <si>
    <t>BBT 14 CAK</t>
  </si>
  <si>
    <t>BBT 15 CAK</t>
  </si>
  <si>
    <t>BBT 16 CAK</t>
  </si>
  <si>
    <t>CWW</t>
  </si>
  <si>
    <t>Om het watergebruik en de productie van afvalwater te verminderen, is de BBT de beperking van de hoeveelheid en/of de verontreinigingsbelasting van afvalwaterstromen, meer hergebruik van afvalwater binnen het productieproces en de terugwinning en het hergebruiken van grondstoffen.</t>
  </si>
  <si>
    <t xml:space="preserve">Om emissies in water te verminderen, is de BBT het met geschikte technieken voorbehandelen van afvalwater dat verontreinigende stoffen bevat die niet tijdens de eindbehandeling van het afvalwater afdoende kunnen worden aangepakt. </t>
  </si>
  <si>
    <t>Om emissies in water te verminderen, is de BBT het gebruiken van een geschikte combinatie van technieken voor de eindbehandeling van afvalwater.</t>
  </si>
  <si>
    <t>Ter vermindering van de hoeveelheid afvalwaterslib dat verder moet worden behandeld of moet worden verwijderd, en om het potentiële milieueffect ervan te beperken, is de BBT het gebruiken van één of een combinatie van de onderstaande technieken.
a) Conditionering
b) Indikking/ontwatering
c) Stabilisatie
d) Droging</t>
  </si>
  <si>
    <t>BBT 11 CWW</t>
  </si>
  <si>
    <t>BBT 12 CWW</t>
  </si>
  <si>
    <t>BBT 14 CWW</t>
  </si>
  <si>
    <t>ESF ( ESB)</t>
  </si>
  <si>
    <t>GLS</t>
  </si>
  <si>
    <t>De BBT is de hoeveelheid verontreinigende stoffen in het afgevoerde afvalwater beperken door toepassing van een of meer van de volgende afvalwaterzuiveringssystemen:
i. Standaardtechnieken voor het beheersen van verontreiniging, zoals bezinking, afschuimen, neutralisatie, filtratie, beluchting, sedimentatie, coagulatie en flocculatie,enz.
Standaardtechnieken voor goede praktijken om emissies uit de opslag van vloeibare grondstoffen en halffabricaten te beheersen, zoals opsluiting, inspectie/testen van tanks, overloopbeveiliging, enz
ii.  Biologische behandelingssystemen, zoals actief slib, biofiltratie om de organische verbindingen te verwijderen/af te breken
iii. Afvoeren van afvalwater naar rioolwaterzuiveringsinstallaties
iv. Extern hergebruik van afvalwater</t>
  </si>
  <si>
    <t>De BBT is de productie van vast afval dat verwijderd moet worden, beperken door toepassing van een of meer van de volgende technieken:
i. Recycling van afvalmaterialen uit het gemeng voor zover de kwaliteitseisen dat toelaten
ii. Minimaliseren van verlies aan materiaal tijdens de opslag en behandeling van grondstoffen
iii.  Recycling van interne scherven van afgewezen productie
iv. Recycling van filterstof in het gemeng voor zover de kwaliteitseisen dat toelaten
v. Nuttige toepassing van vast afval en/of slib door een passend gebruik ter plaatse (bv. slib afkomstig van waterbehandeling) of in andere sectoren
vi. Nuttige toepassing van afgedankte vuurvaste materialen in andere sectoren
vii. Afvalbrikettering met cement als bindmiddel om gerecycleerd te worden in hetelucht-koepelovens voor zover de kwaliteitseisen dat toelaten</t>
  </si>
  <si>
    <t>BBT 13 GLS</t>
  </si>
  <si>
    <t>BBT 14 GLS</t>
  </si>
  <si>
    <t>LCP</t>
  </si>
  <si>
    <t>Om de hoeveelheid ter verwijdering verzonden afval afkomstig van verbrandings- en/of vergassingsprocessen en reductietechnieken te verminderen, is de BBT om de werkzaamheden zo te organiseren dat, in volgorde van prioriteit en rekening houdend met het levenscyclusperspectief, wordt gezorgd voor maximalisering van:
a. afvalpreventie, bv. het aandeel van residuen die als bijproducten ontstaan zo groot mogelijk te maken;
b. voorbereiding van afvalstoffen voor hergebruik, bv. overeenkomstig de specifieke kwaliteitscriteria die worden verlangd;
c. recycling van afvalstoffen;
d. andere nuttige toepassing van afvalstoffen (bv. energieterugwinning),
door toepassing van een geschikte combinatie van technieken zoals:
a) Productie van gips als bijproduct
b) Recycling of nuttige toepassing van residuen in de bouwsector
c) Energieterugwinning door toepassing van afvalstoffen in de brandstofmix
d) Voorbereiding van afgewerkte katalysatoren voor hergebruik</t>
  </si>
  <si>
    <t>LVIC-AAF</t>
  </si>
  <si>
    <t>BAT for existing installations using a wet process is to achieve P2O5 efficiencies of 94.0 – 98.5 %, e.g. by applying one or a combination of the following techniques:
• dihydrate process or improved dihydrate process (see Section 5.4.1)
• increasing the residence time (see Section 5.4.1)
• recrystallisation process (see Sections 5.4.3, 5.4.4 and 5.4.5)
• repulping (see Section 5.4.6)
• double-stage filtration (see Section 5.4.4 and 5.4.5)
• recycling the water from the phosphogypsum pile (see Section 5.4.1)
• selection of phosphate rock (see Sections 5.4.9 and 5.4.10).</t>
  </si>
  <si>
    <t xml:space="preserve">BAT for wet processes is to market the generated phosphogypsum and fluosilicic acid, and, if there is no market, to dispose of it. For precautionary measures concerning phosphogypsum pile and recycling water from these piles (see Section 5.4.13). </t>
  </si>
  <si>
    <t xml:space="preserve">BAT is to treat waste water by applying a combination of the following techniques (see Section 5.4.7)
• neutralisation with lime
• filtration and optionally sedimentation
• recycling of solids to the phosphogypsum pile. </t>
  </si>
  <si>
    <t>BAT is to treat waste water from wet scrubbing by applying a combination of the following techniques (see Section 6.4.9):
• neutralisation with lime
• addition of coagulation agents
• filtration and optionally sedimentation</t>
  </si>
  <si>
    <t xml:space="preserve">BAT for the fluorspar process is to market the generated anhydrite and fluosilicic acid, and, if there is no market, to dispose of it, e.g. by landfilling. </t>
  </si>
  <si>
    <t>BAT is to minimise waste water volumes by recycling washing and rinsing waters and scrubbing liquors into the process, e.g. by using residual heat for waste water evaporation (see Sections 7.4.10 and 7.4.11).</t>
  </si>
  <si>
    <t xml:space="preserve">BAT is to treat the remaining waste water volumes according to Section 7.4.12. </t>
  </si>
  <si>
    <t xml:space="preserve">Where process water with or without treatment is not re-used, BAT is to treat process water, e.g. by desorption and hydrolysation and to achieve the levels given in Table 8.20 (see Section 8.4.12). If in existing plants the levels cannot be achieved, it is BAT to apply subsequent biological waste water treatment. </t>
  </si>
  <si>
    <t xml:space="preserve">BAT is to recycle process water on-site or offsite and to treat the remaining waste water in a biological treatment plant or using any other technique achieving an equivalent removal efficiency. </t>
  </si>
  <si>
    <t xml:space="preserve">BAT is to reduce waste water volumes by recycling of scrubbing liquids, where, besides the manufacture of SSP or TSP, acidulated phosphate rock (PAPR) is also produced. </t>
  </si>
  <si>
    <t>BBT 5.5.3 LVIC-AAF</t>
  </si>
  <si>
    <t>BBT 5.5.9 LVIC-AAF</t>
  </si>
  <si>
    <t>x</t>
  </si>
  <si>
    <t>BBT 6.5.6 LVIC-AAF</t>
  </si>
  <si>
    <t>BBT 6.5.7 LVIC-AAF</t>
  </si>
  <si>
    <t>BBT 7.5.9 LVIC-AAF</t>
  </si>
  <si>
    <t>BBT 8.5.7 LVIC-AAF</t>
  </si>
  <si>
    <t>BBT 9.5.7 LVIC-AAF</t>
  </si>
  <si>
    <t>BBT 10.5.8 LVIC-AAF</t>
  </si>
  <si>
    <t>BBT 5.5.11 LVIC-AAF</t>
  </si>
  <si>
    <t>BBT 7.5.10 LVIC-AAF</t>
  </si>
  <si>
    <t>LVIC-S</t>
  </si>
  <si>
    <t xml:space="preserve">With regard to the impact of waste waters (containing suspended solids and associated heavy metals) discharged from the production of soda ash to the aquatic environment:
A. Where the final discharge is made to the marine environment (to the sea or into an estuary of a river under tidal influence, depending on local considerations), to ensure dispersion of the solids avoiding localised build-up of deposited solids and in any case to minimise the discharge of heavy metals using feedstock selection – see Sections 2.3.10.1.1, 2.4.7.2, 2.4.7.1 and 2.4.7.3. 
B. Where the final discharge is made to a fresh water body, to: 
minimise the emission of heavy metals by the application of at least one of the following techniques:
o selection of appropriate feedstocks (see Section 2.4.7.1)
o removal of coarse solids from waste waters (see Section 2.4.7.3)
o deposition/dispersion – settling ponds (see Section 2.4.7.4)
o deposition/dispersion – underground disposal (see Section 2.4.7.5) 
minimise the emission of suspended solids by the application of at least one of the following techniques, depending on the characteristics of the receiving water body:
o selection of appropriate feedstocks (see Section 2.4.7.1)
o removal of coarse solids from waste waters (see Section 2.4.7.3)
o deposition/dispersion – settling ponds (see Section 2.4.7.4)
o deposition/dispersion – underground disposal (see Section 2.4.7.5). </t>
  </si>
  <si>
    <t xml:space="preserve">Ensure that metal chlorides, originating from impurities contained in the ore, are appropriately treated to recover ferrous chloride (FeCl2) solution from the process, consistent with local market availability, expected ferrous chloride quality and quantity available – see Sections 3.2.4.3 and 7.4. </t>
  </si>
  <si>
    <t>Recover for re-use, the hydrochloric acid, sodium hypochlorite and sulphur from the process off-gas, consistent with local market availability, expected product quality and plant economics – see Sections 3.2.4.5 and 3.2.4.11.</t>
  </si>
  <si>
    <t xml:space="preserve">Recycle off-spec carbon black back into the process – see Section 4.4.7.
Off-spec carbon black can be recycled back into the process to a certain extent. This can be done by admixing small quantities of off-spec carbon black with regular carbon black. Product specifications finally determine the total amount of off-spec carbon black that can be reprocessed. </t>
  </si>
  <si>
    <t xml:space="preserve">Treatment of the waste stream of sodium hypochlorite solution, either by reaction with hydrogen peroxide or by heterogenous catalytic conversion, to reduce the content of sodium hypochlorite in the final effluent to a maximum level of &lt;10 g NaOCl per m3 of liquid effluent (treated waste water) discharged to a local watercourse – see Sections 5.3.1.2.2 and 5.4.1.5. </t>
  </si>
  <si>
    <t>Reduce the content of phosphates in the waste waters to 0 – 5 g P per m3 of waste water by recovery of the spills from acid conditioning and reaction, and the re-use of water (see Sections 6.4.3.1 and 6.4.4.1).</t>
  </si>
  <si>
    <t xml:space="preserve">Reduce the content of phosphates in the waste waters to 1 – 8 g P per m3 of waste water by purifying waters in the process, the re-use of water, and by liquid effluent treatment (see Sections 6.4.3.2, 6.4.4.2.3 and 6.4.4.2.5). </t>
  </si>
  <si>
    <t xml:space="preserve">Reduce the amount of solid waste disposed of from the process by maximising the recovery of waste anhydrite and its processing into synthetic anhydrite by-product. The purer the raw materials for the production of AlF3, the better the quality of the synthetic anhydrite by-product and the better the prospects for its sale (see Section 7.1.4.1.1). </t>
  </si>
  <si>
    <t>Treat waste waters, originating from alkaline washing of the CS2 product and containing sodium sulphide (Na2S), by oxidation with hydrogen peroxide (H2O2) to yield sodium sulphites and sulphates in order to lessen the impact of discharged waste waters on the aquatic environment – see Section 7.3.4.2.</t>
  </si>
  <si>
    <t xml:space="preserve">Treat waste waters (originating from overspills in the CS2 storage) by stripping, followed by a thermal oxidation of CS2 contained in the resulting waste gas, in order to reduce the impact of discharged waste waters on the aquatic environment – see Section 7.3.4.2. </t>
  </si>
  <si>
    <t>Minimise solid waste to land by increasing the service life of the catalyst (optimisation of the catalyst, the gas quality and the process conditions), and by recycling of the mineral oil used for absorption of CS2 vapours – see Section 7.3.4.3.</t>
  </si>
  <si>
    <t xml:space="preserve">Remove FeCl2 dust from the chlorinator off-gas (recycled back to the TiO2 plant) and recover at least 940 kg of 20 % FeCl2 solution per tonne of TiO2 produced by using and optimising the sequence of the following techniques (see Sections 7.4.2, 7.4.3 and 7.4.4.1):
• separation of the FeCl2 dust in a cyclone
• reslurrying the FeCl2 dust in a weak hydrochloric acid
• filtration of the FeCl2 slurry
• adjustment of the content of heavy metals in the FeCl2 solution by selective precipitation (approx. 160 kg metal hydroxides per tonne of purified FeCl2 solution to be landfilled). </t>
  </si>
  <si>
    <t xml:space="preserve">Remove carbon dust from the FeCl2 slurry by filtration and treat it further to obtain a marketable coke product (see Sections 7.4.2 and 7.4.4.1). </t>
  </si>
  <si>
    <t>Reduce the Pb content in waste waters to 0.07 – 0.18 g Pb per tonne of Pb produced by purifying contaminated rainwater and water from cleaning operations, using physicochemical treatment with the support of water additives allowing for the precipitation and separation of lead compounds from waste waters (see Sections 7.6.3.1.2 and 7.6.4.2).</t>
  </si>
  <si>
    <t xml:space="preserve">Recycle the residues with a high Pb content in the lead smelter to reduce the solid waste containing lead compounds to 2 – 6 kg Pb per tonne of Pb produced (see Sections 7.6.3.1.3 and 7.6.4.3). </t>
  </si>
  <si>
    <t xml:space="preserve">Remove organic compounds (difficult to destroy in the mother liquor by oxidation) and salts (dependent on the ions built into the zeolite) from filtrates and waste waters (originating from the ion exchange process) of zeolite plants carrying out the ion exchange process. This must be carried out by using a special waste water pretreatment system as a second step applied for waste water treatment in the production of synthetic zeolites (see Sections 7.10.3.3.3 and 7.10.4.1). </t>
  </si>
  <si>
    <t xml:space="preserve">Reduce the amount of solid waste by recycling out-of-grade PCC product into the PCC process (bearing in mind that the recycling rate must be compatible with the quality requirements of the PCC product), and by utilising other solid waste streams from the PCC process (as the calcium source) in the cement and lime industry and, if locally possible, as a soil amendment (see Sections 7.12.3 and 7.12.4.2). </t>
  </si>
  <si>
    <t xml:space="preserve">Maintain a high degree of recycling of chlorate and liquors containing chromate within the process by using a closed loop system to minimise the output of chlorate and hexavalent chromium (VI) to the aquatic environment. Efficient dewatering and washing of sodium chlorate crystals enables maintaining low the output of chromium with the product (see Section 7.13.4.4). </t>
  </si>
  <si>
    <t xml:space="preserve">Reduce emissions of chlorate and chromate to surface water by using indirect condensers allowing the recycling of condensates to the process, as well as sealed floors and trench systems to avoid groundwater contamination (see Section 7.13.4.5.2). </t>
  </si>
  <si>
    <t>Minimise the disposal of hazardous wastes (process sludges containing chromium and other materials contaminated with chromium) and, if required locally, treat hazardous wastes prior to their disposal to the land (see Section 7.13.4.6).</t>
  </si>
  <si>
    <t>Reduce emissions of sodium salts to water to &lt;10 – 80 kg Na per tonne of sodium percarbonate product by purifying sodium carbonate solution, using as concentrated as possible (40 – 70 %) hydrogen peroxide solution and adding low amounts of washwater, which aim to decrease the volume of both the recycled and the excess mother liquor in the process and the resulting discharges to water (see Sections 7.15.2.2.1, 7.15.3.1, 7.15.3.2.4, 7.15.3.3.2, 7.15.4.1 and 7.15.4.4).</t>
  </si>
  <si>
    <t>BBT 3.5.1.7 LVIC-S</t>
  </si>
  <si>
    <t>BBT 3.5.1.8 LVIC-S</t>
  </si>
  <si>
    <t>BBT 4.5.7 LVIC-S</t>
  </si>
  <si>
    <t>BBT 7.3.5.3 LVIC-S</t>
  </si>
  <si>
    <t>BBT 7.3.5.4 LVIC-S</t>
  </si>
  <si>
    <t>BBT 7.4.5.1 LVIC-S</t>
  </si>
  <si>
    <t>BBT 7.4.5.2 LVIC-S</t>
  </si>
  <si>
    <t>BBT 7.12.5.5 LVIC-S</t>
  </si>
  <si>
    <t>BBT 7.13.5.7 LVIC-S</t>
  </si>
  <si>
    <t>BBT 7.13.5.8 LVIC-S</t>
  </si>
  <si>
    <t>BBT 7.15.5.1 LVIC-S</t>
  </si>
  <si>
    <t>BBT 6.5.3.2.3 LVIC-S</t>
  </si>
  <si>
    <t>BBT 7.6.5.2 LVIC-S</t>
  </si>
  <si>
    <t>BBT 7.10.5.2 LVIC-S</t>
  </si>
  <si>
    <t>BBT 7.6.5.3 LVIC-S</t>
  </si>
  <si>
    <t>PP</t>
  </si>
  <si>
    <t>De BBT om de hoeveelheid afval die wordt verwijderd te verminderen, is het instellen van een afvalevaluatie (met afvalinventarissen) en een afvalbeheersysteem dat het hergebruik van afval mogelijk maakt, dan wel bij ontbreken van de installatie van een systeem voor afvalrecycling of bij ontbreken van de installatie van „andere vormen van terugwinning”, door toepassing van een combinatie van de hieronder vermelde technieken. 
a) Gescheiden inzameling van de verschillende afvalfracties (inclusief scheiding en classificatie van gevaarlijk afval) 
b) Het samenvoegen van de juiste fracties van residuen om mengelingen te verkrijgen die beter kunnen worden benut
c) Voorbehandeling van procesresiduen voor hergebruik of recycling 
d) Materiaalterugwinning en recycling van reststoffen in de installatie
e) Terugwinning van energie uit afval met een hoog organisch gehalte binnen en buiten de installatie
f) Gebruik van extern materiaal
g) Voorbehandeling van afval voor
verwijdering</t>
  </si>
  <si>
    <t>De BBT om de emissies van verontreinigende stoffen in ontvangende wateren te beperken, is alle onderstaande technieken te gebruiken. 
a) Primaire (fysisch-chemische) behandeling
b) Secundaire (biologische) behandeling (1)</t>
  </si>
  <si>
    <t xml:space="preserve">Wanneer verdere verwijdering van organische stoffen, stikstof of fosfor nodig is, is het BBT om de tertiaire behandeling toe te passen, zoals beschreven in paragraaf 1.7.2.2. </t>
  </si>
  <si>
    <t>De BBT om de uitstoot van verontreinigende stoffen van de hele fabriek in ontvangende wateren te beperken, is het gebruik van TCF-bleking of moderne ECF-bleking (zie beschrijving in paragraaf 1.7.2.1), en de toepassing van een geschikte combinatie van de technieken die worden vermeld in BBT 13, BBT 14, BBT 15 en BBT 16, alsmede van de hierna vermelde technieken.
a) Gematigd koken voor het bleken
b) Lignineverwijdering met zuurstof voor het bleken
c) Gesloten screening van pulp die nog bruin is en efficiënte spoeling ervan
d) Gedeeltelijk hergebruik van het proceswater in de bleekinstallatie
e) Efficiënte controle op lekken en insluiting met een systeem voor terugwinning 
f) Zorgen voor voldoende verdamping van zwart residuloog en voor voldoende ketelcapaciteit om piekbelastingen te kunnen dragen
g) Het strippen van verontreinigde condensaten en daarbij de condensaten hergebruiken</t>
  </si>
  <si>
    <t xml:space="preserve">De BBT om afvalproductie te voorkomen en de hoeveelheid te verwijderen vast afval zoveel mogelijk te beperken, is hergebruik van stof uit de ESP's van de terugwinningsinstallatie met zwart residuloog. </t>
  </si>
  <si>
    <t xml:space="preserve">De BBT om het watergebruik, de hoeveelheid afvalwater en de verontreiniging te verminderen, is de toepassing van een combinatie van de volgende technieken. 
a) Scheiden van de watersystemen
b) Tegenstroom van proceswater en hercirculatie van water
c) Gedeeltelijk hergebruiken van behandeld afvalwater na biologische behandeling
d) Helder maken van wit water </t>
  </si>
  <si>
    <t>De BBT om de verontreiniging van afvalwater van de hele fabriek dat in ontvangende wateren terechtkomt te voorkomen en te beperken, is de toepassing van een geschikte combinatie van de technieken die vermeld worden in BBT 13, BBT 14, BBT 15, BBT 16, BBT 43 en BBT 44.</t>
  </si>
  <si>
    <t>De BBT om de uitstoot van emissies van coatingkleuren en bindmiddelen die de werking van de biologische afvalwaterbehandelingsinstallatie kunnen verstoren te verminderen, is de toepassing van techniek a) hieronder of, indien dit technisch niet haalbaar is, techniek b) hieronder. 
a) Terugwinnen van coatingkleuren/hergebruiken van pigmenten
b) Voorbehandeling van afvalwater dat coatingkleuren bevat</t>
  </si>
  <si>
    <t xml:space="preserve">De BBT om de verontreiniging van afvalwater van de hele fabriek dat in ontvangende wateren terechtkomt te voorkomen en te beperken, is de toepassing van een geschikte combinatie van de technieken die vermeld worden in BBT 13, BBT 14, BBT 15, BBT 47, BBT 48 en BBT 49. </t>
  </si>
  <si>
    <t>De BBT om de hoeveelheid te verwijderen afval te minimaliseren, is het ontstaan van afval te voorkomen en dat afval te hergebruiken door toepassing van een combinatie van de volgende technieken (zie algemene BBT 20). 
a) Herwinning van vezels en vulmiddelen en de behandeling van witwater
b) Hercirculatiesysteem voor papieruitval
c) Terugwinnen van coatingkleuren/hergebruiken van pigmenten
d) Hergebruik van vezelslib uit de primaire afvalwaterbehandeling</t>
  </si>
  <si>
    <t>BBT 12 PP</t>
  </si>
  <si>
    <t>BBT 14 PP</t>
  </si>
  <si>
    <t>BBT 19 PP</t>
  </si>
  <si>
    <t>BBT 30 PP</t>
  </si>
  <si>
    <t>BBT 49 PP</t>
  </si>
  <si>
    <t>BBT 52 PP</t>
  </si>
  <si>
    <t>OFC</t>
  </si>
  <si>
    <t>BAT is to re-use solvents as far as purity requirements (e.g. requirements according to cGMP) allow, by:
a) using the solvent from previous batches of a production campaign for future batches as far as purity requirements allow (see Section 4.3.4)
b) collecting spent solvents for on-site or off-site purification and re-use (for an example, see Section 4.3.3)
c) collecting spent solvents for on-site or off-site utilisation of the calorific value (see Section 4.3.5.7).</t>
  </si>
  <si>
    <t xml:space="preserve">BAT is to segregate and pretreat or dispose of mother liquors from halogenations and sulphochlorinations (see Sections 4.3.2.5, 4.3.2.10). </t>
  </si>
  <si>
    <t xml:space="preserve">BAT is to pretreat waste water streams containing biologically active substances at levels which could pose a risk either to a subsequent waste water treatment or to the receiving environment after discharge (see Sections 4.3.2.6, 4.3.7.5, 4.3.7.9, 4.3.8.13 and 4.3.8.18). </t>
  </si>
  <si>
    <t xml:space="preserve">BAT is to segregate and collect separately spent acids, e.g. from sulphonations or nitrations for on-site or off-site recovery or to apply BAT given in 5.2.4.2 (see Sections 4.3.2.6, 4.3.2.8). </t>
  </si>
  <si>
    <t>BAT is to segregate and pretreat waste water streams containing relevant refractory organic loadings according to the criteria given in Section 5.2.4.2.1.</t>
  </si>
  <si>
    <t xml:space="preserve">For the segregated waste water streams carrying a relevant refractory organic load according to Section 5.2.4.2.1, BAT is to achieve overall COD elimination rates for the combination of pretreatment and biological treatment of &gt;95 % (see Section 4.3.8.9). </t>
  </si>
  <si>
    <t>BAT is to remove purgeable CHCs from waste water streams, e.g. by stripping, rectification or extraction and to achieve sum concentrations &lt;1 mg/l in the outlet from pretreatment or to achieve sum concentrations of &lt;0.1 mg/l in the inlet to the on-site biological WWTP or in the inlet to the municipal sewerage system (see Sections 4.3.7.18, 4.3.7.19, 4.3.7.20).</t>
  </si>
  <si>
    <t xml:space="preserve">BAT is to pretreat waste water streams with significant AOX loads and to achieve the AOX levels given in Table 5.6 in the inlet to the on-site biological WWTP or in the inlet to the municipal sewerage system (see Section 4.3.7.14). </t>
  </si>
  <si>
    <t xml:space="preserve">BAT is to pretreat waste water streams containing significant levels of heavy metals or heavy metal compounds from processes where they are used deliberately and to achieve the heavy metal concentrations given in Table 5.7 in the inlet to the on-site biological WWTP or in the inlet to the municipal sewerage system (see Section 4.3.7.22). </t>
  </si>
  <si>
    <t xml:space="preserve">BAT is to recover solvents from waste water streams for on-site or off-site reuse, using techniques such as stripping, distillation/rectification, extraction or combinations of such techniques, where the costs for biological treatment and purchase of fresh solvents are higher than the costs for recovery and purification (see Section 4.3.7.18). BAT is to recover solvents from waste water streams in order to use the calorific value if the energy balance shows that overall natural fuel can be substituted (see Section 4.3.5.7). </t>
  </si>
  <si>
    <t xml:space="preserve">BAT is to recondition waste water streams containing free cyanides in order to substitute raw materials where technically possible (see Section 4.3.6.2). 
BAT is to:
a) pretreat waste water streams containing significant loads of cyanides and to achieve a cyanide level of 1 mg/l or lower in the treated waste water stream (see Section 4.3.6.2) or to
b) enable safe degradation in a biological WWTP (see Section 4.3.6.2 under Applicability). </t>
  </si>
  <si>
    <t>BBT 5.2.4.1.1  OFC</t>
  </si>
  <si>
    <t>BBT 5.2.4.1.2 OFC</t>
  </si>
  <si>
    <t>BBT 5.2.4.1.3 OFC</t>
  </si>
  <si>
    <t>BBT 5.2.4.2.2 OFC</t>
  </si>
  <si>
    <t>BBT 5.2.4.5 OFC</t>
  </si>
  <si>
    <t>BBT 5.2.4.6 OFC</t>
  </si>
  <si>
    <t>BBT 5.2.2 OFC</t>
  </si>
  <si>
    <t>BBT 5.2.4.3 OFC</t>
  </si>
  <si>
    <t>BBT 5.2.4.4.1 OFC</t>
  </si>
  <si>
    <t>POL</t>
  </si>
  <si>
    <t xml:space="preserve">BAT is to secure the reactor contents in case of emergency stops (e.g. by using containment systems, see Section 12.1.7). </t>
  </si>
  <si>
    <t xml:space="preserve">BAT is to recycle the contained material from BAT 7 or to use it as fuel. </t>
  </si>
  <si>
    <t xml:space="preserve">BAT is to re-use the potential waste from a polymer plant (see Section 12.1.15) </t>
  </si>
  <si>
    <t>BAT is to recover monomers from reciprocating compressors in LDPE processes (see Section 12.2.1) to:
• recycle them back to the process and/or
• send them to a thermal oxidise</t>
  </si>
  <si>
    <t>BAT for PVC production is to use a combination of:
• stripping
• flocculation
• biological waste water treatment</t>
  </si>
  <si>
    <t xml:space="preserve">BAT is to thermally treat waste water, arising mainly from the reaction (see Section 12.5.2).
Combined equipment for the burning of liquid waste and waste gas is currently the most general technique. </t>
  </si>
  <si>
    <t xml:space="preserve">BAT is to recycle water (see Section 12.6) </t>
  </si>
  <si>
    <t xml:space="preserve">BAT is to treat waste water using biological treatment or equivalent techniques (see Section 12.6) </t>
  </si>
  <si>
    <t xml:space="preserve">BAT is to minimise the volume of non-hazardous waste by good management and offsite recycling (see Section 12.6) </t>
  </si>
  <si>
    <t>BAT is to apply a waste water pretreatment such as:
• stripping
• recycling
• or equivalent
before sending waste water from PET production processes to a WWT plant</t>
  </si>
  <si>
    <t>BAT is to recover sulphate from spinning baths (see Section 12.7.5)</t>
  </si>
  <si>
    <t xml:space="preserve">BAT is to reduce Zn from the waste water by alkaline precipitation followed by sulphide precipitation (see Section 12.7.6) </t>
  </si>
  <si>
    <t>BBT 13.1.8 POL</t>
  </si>
  <si>
    <t>Gemengd kunststof (excl. kunstgras)</t>
  </si>
  <si>
    <t>Gemengd kunststof, waaronder residuen uit de sortering van gemengd kunststof, waarvoor de verwerking volgens a gezien de aard of samenstelling
- technisch niet mogelijk is of
- zo duur is dat de kosten voor afgifte van deze partijen aan de poort van de verwerker door de ontdoener meer zouden bedragen van €265,-/ton</t>
  </si>
  <si>
    <t>Thermoplastisch kunststof</t>
  </si>
  <si>
    <t>Thermoplastisch kunststof waarvoor de recyclingroute, gezien de aard of samenstelling zo duur is dat de kosten voor afgifte van deze partijen aan de poort van de verwerker door de ontdoener meer zouden bedragen dan €265,-/ton.</t>
  </si>
  <si>
    <t>Thermohardend kunststof</t>
  </si>
  <si>
    <t>Sorteren of anderszins verwerken met als doel thermoplasten, thermoharders en elastomeren van elkaar te scheiden t.b.v. verdere verwerking volgens de respectievelijke minimumstandaarden beschreven in deze tabel of het [Afvalplan banden en overig rubber].</t>
  </si>
  <si>
    <t>Hoofdgebruik als brandstof (als vorm van nuttige toepassing)</t>
  </si>
  <si>
    <t>Recycling.</t>
  </si>
  <si>
    <t>Andere nuttige toepassing, waaronder hoofdgebruik als brandstof</t>
  </si>
  <si>
    <t>Banden die niet voor recycling geschikt zijn.
Dit betreft de onder a genoemde afvalstof waarvoor recycling, gezien de aard of samenstelling:
• technisch niet mogelijk is; of
• waarvoor de recyclingroute zo duur is dat de kosten voor afgifte van deze partijen aan de poort van de verwerker door de ontdoener, meer zouden bedragen dan €265,-/ton.</t>
  </si>
  <si>
    <t>Overige elastomeren (rubber, siliconen)</t>
  </si>
  <si>
    <t xml:space="preserve">Recycling.
Pyrolyse van (granulaat van) banden gericht op de productie van carbon black [1] is onder de volgende voorwaarden toegestaan;
• op massabasis wordt ten minste 35% van de input van de pyrolysestap (dus betrokken op het granulaat en grotendeels ontdaan van metaal, textiel, etc.) [2] verwerkt tot carbon black dat wordt afgezet ten behoeve van recycling; en
• de daarbij ook gevormde pyrolyseolie mag uitsluitend worden gebruikt als brandstof binnen locaties waarvoor emissiebeperking is gereguleerd in specifieke regelgeving en/of in een omgevingsvergunning waarin waarborgen voor mens en milieu kunnen worden vastgelegd. Dit betekent dat afzet van de pyrolyse-olie als of het opwerken van de pyrolyse-olie tot (een bestandeel van) brandstoffen voor motoren van voer-,vaar- en vliegtuigen, voor andere mobiele toepassingen of voor vormen van gebruik buiten dergelijke installaties niet is toegestaan. Dit alles voor zover sprake blijft van een afvalstof [3].
Hiertoe neemt het bevoegd gezag zo nodig sturingsvoorschriften in vergunningen van verwerkers op. </t>
  </si>
  <si>
    <t>Andere nuttige toepassing (bijvoorbeeld hoofdgebruik als brandstof).
In geval wordt gekozen voor (gedeeltelijke) verwerking tot vloeibare brandstoffen gelden voor de afzet van deze brandstoffen dezelfde voorwaarden en beperkingen als voor de pyrolyse-olie van de minimumstandaard onder a.</t>
  </si>
  <si>
    <t>Andere nuttige toepassing, waaronder hoofdgebruik als brandstof.
In geval wordt gekozen voor (gedeeltelijke) verwerking tot vloeibare brandstoffen gelden voor de afzet van dezebrandstoffen dezelfde voorwaarden en beperkingen als voor de pyrolyse-olie van de minimumstandaard onder a.</t>
  </si>
  <si>
    <t>BBT 13.1.15 POL</t>
  </si>
  <si>
    <t>BBT 13.2.1 POL</t>
  </si>
  <si>
    <t>BBT 13.4.5 POL</t>
  </si>
  <si>
    <t>BBT 13.5.2 POL</t>
  </si>
  <si>
    <t>BBT 13.6.7 POL</t>
  </si>
  <si>
    <t>BBT 13.9.1 POL</t>
  </si>
  <si>
    <t>BBT 13.10.5 POL</t>
  </si>
  <si>
    <t>BBT 13.10.6 POL</t>
  </si>
  <si>
    <t>SF</t>
  </si>
  <si>
    <t>De BBT om de milieurisico’s in verband met de opslag en hantering van residuen, verpakking en ongebruikte proceschemicaliën te voorkomen of te verminderen en het hergebruik en/of de recyclage ervan te vergemakkelijken, is de toepassing van alle onderstaande technieken.
a) Passende opslag van verschillende soorten residuen
b) Hergebruik van retourschroot
c) Hergebruik/recyclage van verpakkingen
d) Teruggave van ongebruikte proceschemicaliën</t>
  </si>
  <si>
    <t>De BBT om het verbruik van nieuw zand en het genereren van gebruikt zand afkomstig van zandhergebruik in het gietproces met gebruik van verloren vormen te verminderen, is de toepassing van één of een passende combinatie van de onderstaande technieken.
a) Geoptimaliseerde herconditionering van kleigebonden zand
b) Afvalarme herconditionering van kleigebonden zand
c) Bereiding van kleigebonden zand door vacuümmengen en afkoeling
d) Mechanische terugwinning van zand van koude uithardingsprocessen
e) Koude mechanische terugwinning van klei- of chemisch gebonden zand met behulp van een slijpschijf
f) Koude mechanische terugwinning van zand met behulp van een wals
g) Koude terugwinning van zand met behulp van een pneumatisch systeem
h) Thermische zandterugwinning
i) Gecombineerde terugwinning (mechanischthermisch-mechanisch) voor gemengd organisch/bentonietzand
j) Gecombineerde zandterugwinning en warmtebehandeling van aluminiumgietstukken
k) Natte terugwinning voor kleigebonden, silicaatgebonden of CO2-gebonden zand
l) Terugwinning van natriumsilicaatzand (waterglas) met behulp van een pneumatisch systeem
m) Intern hergebruik van kernzand (cold box of furaan-zuurbindmiddelen)
n) Hergebruik van stof uit het kleigebonden zand-circuit voor het maken van vormen</t>
  </si>
  <si>
    <t>De BBT om de hoeveelheid bij het smelten van metaal gegenereerde residuen te verminderen en de hoeveelheid te verwijderen afval te verminderen, is de toepassing van alle onderstaande technieken.
a) Minimalisering van het vormen van slakken
b) Mechanische voorbehandeling van slakken/dross/filterstof/opgebruikte vuurvaste bekleding om recyclage te vergemakkelijken
c) Aanpassing van de zuurtegraad van de slakken
d) Inzameling en recyclage van cokesbries
e) Recyclage van filterstof in koepelovens met behulp van zinkhoudend schroot
f) Recyclage van filterstof in de EAF</t>
  </si>
  <si>
    <t>De BBT om de hoeveelheid te verwijderen afval te verminderen, is om voorrang te geven aan recyclage en/of andere nuttige toepassing buiten het terrein ten opzichte van verwijdering, voor gebruikt zand, te fijn zand, slakken, vuurvaste bekleding en opgevangen filterstof (bv. doekfilterstof).</t>
  </si>
  <si>
    <t>De BBT om het waterverbruik te optimaliseren en het volume aan geproduceerd afvalwater te verminderen en de recycleerbaarheid van water te verbeteren, is de toepassing van zowel de onderstaande technieken a. en b. als een geschikte combinatie van de technieken c. tot en met g.
a) Waterbeheersplan en audits
b) Scheiding van waterstromen
c) Hergebruik en/of recyclage van water
d) Preventie van de productie van afvalwater uit proceszones en opslagplaatsen
e) Gebruik van drogeontstoffingssystemen
f) Afzonderlijk sproeien van losmiddel en water bij hogedrukgieten
g) Gebruik van afvalwarmte voor de verdamping van afvalwater</t>
  </si>
  <si>
    <t>De BBT om emissies naar water te verminderen, is om afvalwater te behandelen door middel van een geschikte combinatie van de onderstaande technieken.
a) Egalisatie
b) Neutralisatie
c) Fysieke scheiding door bv. schermen, zeven, zandafscheiders, vetafscheiders, hydrocyclonen, scheiders van olie en water of primaire bezinktanks
d) Adsorptie
e) Chemische precipitatie
f) Verdamping
g) Actiefslibproces
h) Membraanbioreactor
i) Coagulatie en flocculatie
j) Sedimentatie
k) Filtratie, bv. zandfiltratie, microfiltratie, ultrafiltratie, omgekeerde osmose
l) Flotatie</t>
  </si>
  <si>
    <t>De BBT om de materiaalefficiëntie te verhogen en de hoeveelheid te verwijderen afval te verminderen, is het gebruik van alle onderstaande technieken.
a) Procesoptimalisering
b) Optimalisering van het verbruik van grondstoffen en hulpstoffen
c) Recyclage van procesresiduen</t>
  </si>
  <si>
    <t>De BBT om het waterverbruik te optimaliseren en de hoeveelheid geproduceerd afvalwater te verminderen, is het gebruik van de technieken a. en b. hieronder:
a) Scheiding van waterstromen
b) Hergebruik en/of recyclage van water</t>
  </si>
  <si>
    <t>BBT 36 SF</t>
  </si>
  <si>
    <t>BBT 18 SF</t>
  </si>
  <si>
    <t>BBT 19 SF</t>
  </si>
  <si>
    <t>BBT 15 SF</t>
  </si>
  <si>
    <t>BBT 47 SF</t>
  </si>
  <si>
    <t>SIC</t>
  </si>
  <si>
    <t>Reduce the amount of packaging materials disposed of by, e.g. recycling ‘hard’ and ‘soft’ used packaging materials (see Sections 4.2.1 and 4.2.2), unless safety or hazard considerations prevent it</t>
  </si>
  <si>
    <t xml:space="preserve">(Pre)treat waste water contaminated with Cr(VI) and achieve a Cr(VI) concentration of &lt;0.1 mg/l (see Table 6.10) by applying both of the following measures before sending the effluent for further treatment (see Sections 4.4.1 and 6.1.4.5):
a. flow buffering
b. reduction of Cr(VI) to Cr(III) e.g. by sulphite, iron(II) sulphate </t>
  </si>
  <si>
    <t xml:space="preserve">Treat waste water loaded with heavy metals and achieve the emission levels indicated in Table 6.15 before discharging to the receiving water by a combination of precipitation (see Section 4.4.1.2.1), flocculation, sedimentation (see Section 4.4.1.1.1) and filtration (see Section 4.4.1.1.3). The filtration residues recovered from waste water treatment may be recycled back into production (see Sections 4.4.1, 6.1.2.3.2 and 6.1.3.1.3). </t>
  </si>
  <si>
    <t xml:space="preserve">Use biological treatment for the abatement of organic traces in the waste water (see Section 6.1.2.3.2). </t>
  </si>
  <si>
    <t xml:space="preserve">Recycle back into production filtration residues from the precipitation steps of the waste water stream (see Section 6.1.4.7). </t>
  </si>
  <si>
    <t xml:space="preserve">Incinerate distillation residues from PCl3 production (see Section 6.2.4.8). </t>
  </si>
  <si>
    <t>Before lead removal treatment (see BAT 6.4.7), pretreat the waste water under acid conditions (e.g. using sulphuric acid or nitric acid) in order to chemically decompose (i.e. oxidation reaction) traces of explosive substances contained in the waste water (see Section 6.4.4.4).</t>
  </si>
  <si>
    <t xml:space="preserve">Reduce organic impurities in the waste water by using activated carbon (see Section 6.4.4.3). </t>
  </si>
  <si>
    <t xml:space="preserve">Minimise the amount of lead in the waste water by precipitation with sulphate and/or carbonate anions (see Section 6.4.4.1). </t>
  </si>
  <si>
    <t xml:space="preserve">Recycle waste water back into the production process where the production scale and/or the ratio between energy cost/water cost justifies this by using an evaporator/concentrator (see Section 6.4.4.2) and achieving a consumption of process water of l 50 m3 /t of SIC explosives (see Section 6.4.3.3). </t>
  </si>
  <si>
    <t xml:space="preserve">Send the waste water to a central WWTP for treatment. If the central WWTP does not have denitrification treatment (and nitrification if necessary), BAT is to subsequently treat the waste water in a biological WWTP (on-site or off-site, e.g. municipal WWTP) with denitrification (and nitrification if necessary). </t>
  </si>
  <si>
    <t xml:space="preserve">Recover lead contained in solid residues (sludge from waste water treatment) in lead metallurgical industries (see Section 6.4.4.1) or appropriately dispose of solid residues containing lead (see Section 6.4.3.6). </t>
  </si>
  <si>
    <t>BBT 6.1.11 SIC</t>
  </si>
  <si>
    <t>BBT 6.1.12 SIC</t>
  </si>
  <si>
    <t>BBT 6.4.5 SIC</t>
  </si>
  <si>
    <t>BBT 6.4.6 SIC</t>
  </si>
  <si>
    <t>BBT 6.1.15 SIC</t>
  </si>
  <si>
    <t>BBT 6.4.10 SIC</t>
  </si>
  <si>
    <t>BBT 6.2.10 SIC</t>
  </si>
  <si>
    <t>STS</t>
  </si>
  <si>
    <t xml:space="preserve">De BBT om het waterverbruik en de productie van afvalwater uit waterige processen (bv. ontvetting, reiniging, oppervlaktebehandeling, natte gaswassing) te verminderen, is de toepassing van techniek a) en een passende combinatie van de andere onderstaande technieken. 
a) Waterbeheersplan en wateraudits
b) Cascadespoelen tegen de productiestroom in
c) Hergebruik en/of recycling van water </t>
  </si>
  <si>
    <t>De BBT om de emissies naar water te verminderen en/of het hergebruik en de recycling van water uit waterige processen (bv. ontvetting, reiniging, oppervlaktebehandeling, natte gaswassing) te vergemakkelijken, is de toepassing van een combinatie van de onderstaande technieken. 
a) Egalisatie
b) Neutralisatie
c) Fysieke scheiding, bijvoorbeeld door gebruik van schermen, zeven, gritafscheiders, primaire bezinktanks en magnetische scheiding. 
d) Adsorptie
e) Vacuümdistillatie
f) Precipitatie
g) Chemische reductie
h) Ionenuitwisseling
i) Strippen
j) Biologische behandeling 
k) Coagulatie en flocculatie 
l) Sedimentatie
m) Filteren
n) Filteren</t>
  </si>
  <si>
    <t xml:space="preserve">De BBT om de hoeveelheid afval bestemd voor verwijdering te verminderen, is de toepassing van de onderstaande technieken a) en b) en een van beide of beide onderstaande technieken c) en d). 
a) Afvalbeheersplan
b) Monitoring van de hoeveelheden afvalstoffen
c) Terugwinning/recycling van oplosmiddelen 
d) Afvalstroomspecifieke technieken </t>
  </si>
  <si>
    <t xml:space="preserve">De BBT om de emissie van aerosolen afkomstig van de conservering van hout en houtproducten met behulp van behandelingschemicaliën op waterbasis te verminderen, is om spuitprocessen te omsluiten, overspray te verzamelen en opnieuw te gebruiken bij de bereiding van de houtconserveringsoplossing. </t>
  </si>
  <si>
    <t xml:space="preserve">De BBT om de hoeveelheid afval bestemd voor verwijdering, in het bijzonder gevaarlijke afvalstoffen, te verminderen, is de toepassing van de onderstaande technieken a) en b) en een van beide of beide onderstaande technieken c) en d). 
a) Verwijdering van losse resten vóór behandeling
b) Terugwinning en hergebruik van wassen en oliën
c) Bulklevering van behandelingschemicaliën 
d) Gebruik van herbruikbare houders </t>
  </si>
  <si>
    <t xml:space="preserve">De BBT om de emissies naar water afkomstig van de conservering van hout en houtproducten met behulp van creosoot te verminderen, is om de condensaten afkomstig van de drukvermindering en vacuümwerking van het behandelingsvat en van het (her)conditioneren van creosoot op te vangen en die condensaten ofwel ter plekke met behulp van een actieve koolfilter of zandfilter te behandelen, of ze als gevaarlijk afval te verwijderen. </t>
  </si>
  <si>
    <t>BBT 6.1.13 SIC</t>
  </si>
  <si>
    <t>BBT 10 FDM</t>
  </si>
  <si>
    <t>BBT 22 FDM</t>
  </si>
  <si>
    <t>BBT 24 FDM</t>
  </si>
  <si>
    <t>BBT 21 STS</t>
  </si>
  <si>
    <t>BBT 22 STS</t>
  </si>
  <si>
    <t>BBT 37 STS</t>
  </si>
  <si>
    <t>BBT 41 STS</t>
  </si>
  <si>
    <t>BBT 48 STS</t>
  </si>
  <si>
    <t>TAN</t>
  </si>
  <si>
    <t>Voor het verminderen van emissies in ontvangend water, is BBT het toepassen van afvalwaterzuivering bestaande uit een geschikte combinatie van de volgende technieken (on-site en/of off-site):
i. mechanische zuivering;
ii. fysisch-chemische zuivering;
iii. biologische zuivering;
iv. biologische stikstofverwijdering.</t>
  </si>
  <si>
    <t>Voor het verminderen van de emissie van totaal chroom en sulfide bij de indirecte lozing van afvalwater van looierijen via stedelijke afvalzuiveringsinstallaties, is BBT het toepassen van chroomprecipitatie en sulfide-oxidatie.</t>
  </si>
  <si>
    <t>Voor het beperken van de hoeveelheid afvalstoffen bestemd voor verwijdering, is BBT om de on-sitewerkzaamheden zodanig te organiseren dat hergebruik, recyclage of „andere vormen van terugwinning” (in die volgorde) worden bevorderd. Voorbeelden zijn:
- Haar en wol
- Ruwe snijresten
- Gekalkte snijresten
- Vleesrafels
- Ongelooide split
- Gelooide split en snijresten
- Gelooide schaafsels
- Slib van afvalwaterzuivering</t>
  </si>
  <si>
    <t>Voor het verminderen van het chroomgehalte van slib bestemd voor verwijdering, is BBT het gebruik van één of een combinatie van onderstaande technieken.
a) Terugwinning van chroom voor hergebruik in de looierij
b) Terugwinning van chroom voor hergebruik in een andere industrie</t>
  </si>
  <si>
    <t>Voor het verminderen van de benodigde energie, chemicaliën en capaciteit voor de daaropvolgende behandeling van het slib, is BBT het verminderen van het watergehalte van het slib door middel van een ontwateringssysteem.</t>
  </si>
  <si>
    <t>BBT 22 TAN</t>
  </si>
  <si>
    <t>BBT 10 TAN</t>
  </si>
  <si>
    <t>BBT 11 TAN</t>
  </si>
  <si>
    <t>BBT 12 TAN</t>
  </si>
  <si>
    <t>BBT 24 TAN</t>
  </si>
  <si>
    <t>BBT 25 TAN</t>
  </si>
  <si>
    <t>TXT</t>
  </si>
  <si>
    <t>De BBT om het waterverbruik en het ontstaan van afvalwater te verminderen, is de toepassing van de onderstaande technieken a, b en c, en een geschikte combinatie van de technieken d tot en met j.
a) Waterbeheersplan en wateraudits
b) Optimalisatie van de productie
c) Scheiding van verontreinigde en niet-verontreinigde waterstromen
d) Processen die weinig of geen water verbruiken
e) Optimalisatie van de gebruikte hoeveelheid procesvloeistof
f) Geoptimaliseerde reiniging van de uitrusting
g) Geoptimaliseerd discontinu verwerken, wassen en spoelen van textielmaterialen
h) Geoptimaliseerd continu verwerken, wassen en spoelen van textielmaterialen
i) Hergebruik en/of recycling van water
j) Hergebruik van procesvloeistof</t>
  </si>
  <si>
    <t>De BBT om het verbruik van chemicaliën te verminderen, is de toepassing van alle onderstaande technieken.
a) Vermindering van de behoefte aan proceschemicaliën
b) Vermindering van het gebruik van complexeermiddelen
c) Behandeling van textielmaterialen met enzymen
d) Automatische systemen voor de bereiding en dosering van proceschemicaliën en -vloeistoffen
e) Optimalisatie van de gebruikte hoeveelheden proceschemicaliën
f) Hergebruik van procesvloeistoffen
g) Terugwinning en gebruik van overgebleven proceschemicaliën</t>
  </si>
  <si>
    <t>De BBT om het volume aan afvalwater te verminderen, om de belasting van verontreinigende stoffen die naar de afvalwaterzuiveringsinstallatie worden geloosd en de emissies naar water te voorkomen of te verminderen, is het gebruik van een geïntegreerde strategie voor afvalwaterbeheer en -behandeling waarin een passende combinatie is opgenomen van de onderstaande technieken in de volgende prioriteitsvolgorde:
— procesgeïntegreerde technieken (zie BBT 10 en de BBT-conclusies in de punten 1.2 tot en met 1.7);
— technieken voor het terugwinnen en hergebruiken van procesvloeistoffen (zie BBT 10, punt j, en BBT 39), de afzonderlijke opvang van afvalwaterstromen en pasta’s (bv. bedrukking en coating) die een hoge belasting bevatten van verontreinigende stoffen die onvoldoende kunnen worden gezuiverd met een biologische behandeling; deze afvalwaterstromen en pasta’s worden ofwel voorbehandeld (zie BBT 19) ofwel behandeld als afval (zie BBT 30);
— technieken voor (laatste) afvalwaterzuivering (zie BBT 20).</t>
  </si>
  <si>
    <t>De BBT om emissies naar water te verminderen, is de voorbehandeling van (afzonderlijk opgevangen) afvalwaterstromen en pasta’s (bv. bedrukking en coating) die een hoge belasting bevatten van verontreinigende stoffen die onvoldoende kunnen worden gezuiverd met een biologische behandeling.</t>
  </si>
  <si>
    <t>De BBT om het ontstaan van afvalstoffen te voorkomen of te beperken en de hoeveelheid te verwijderen afval te verminderen, is het gebruik van alle onderstaande technieken.
a) Afvalbeheersplan
b) Tijdig gebruik van proceschemicaliën
c) Hergebruik/recycling van verpakkingen
d) Teruggave van ongebruikte proceschemicaliën</t>
  </si>
  <si>
    <t>De BBT om hulpbronnen efficiënt te gebruiken en het waterverbruik en het ontstaan van afvalwater te beperken, is de terugwinning van wolvet en de recyclage van afvalwater.</t>
  </si>
  <si>
    <t>De BBT om hulpbronnen efficiënt te gebruiken en de hoeveelheid voor verwijdering bestemd afval te verminderen, is de biologische behandeling van organische residuen afkomstig van de voorbehandeling van ruwewolvezels door ontvetting (bv. vuil, slib van afvalwaterzuivering).</t>
  </si>
  <si>
    <t>De BBT om hulpbronnen en energie efficiënt te gebruiken en het waterverbruik en het ontstaan van afvalwater te beperken, is het gebruik van beide van de onderstaande technieken a en b, in combinatie met techniek c of in combinatie met techniek d.
a) Gecombineerde voorbehandeling van katoentextiel
b) Koud pad batch verftechniek voor de behandeling van katoentextiel
c) Eén ontsterkingsvloeistof of een beperkt aantal ontsterkingsvloeistoffen
d) Terugwinning en hergebruik van in water oplosbare sterkingschemicaliën</t>
  </si>
  <si>
    <t>De BBT om efficiënt om te gaan met hulpbronnen, is de toepassing van een combinatie van de onderstaande technieken.
a) Digitaal jetprinten
b) Transferdruk op synthetische textielmaterialen
c) Geoptimaliseerd gebruik van bedrukkingspasta
d) Terugwinning van resterende bedrukkingspasta tijdens rotatiezeefdrukken
e) Hergebruik van resterende bedrukkingspasta</t>
  </si>
  <si>
    <t>BBT 37 TXT</t>
  </si>
  <si>
    <t>BBT 29 TXT</t>
  </si>
  <si>
    <t>BBT 16 TXT</t>
  </si>
  <si>
    <t>BBT 45 TXT</t>
  </si>
  <si>
    <t>BBT 19 TXT</t>
  </si>
  <si>
    <t>BBT 31 TXT</t>
  </si>
  <si>
    <t>BBT 33 TXT</t>
  </si>
  <si>
    <t>WBP</t>
  </si>
  <si>
    <t xml:space="preserve">Ter beperking van de hoeveelheid vast afval bestemd voor verwijdering, is het BBT om één of een combinatie van onderstaande technieken te gebruiken. 
a) Intern ingezamelde houtresiduen, zoals trimmings en afgekeurde platen, hergebruiken als grondstof. 
b) Intern ingezamelde houtresiduen, zoals in een stofbestrijdingssysteem ingezamelde fijne houtdeeltjes en ingezameld stof of door filtratie van afvalwater verkregen houtslib, gebruiken als brandstof (in naar behoren uitgeruste locatiegebonden stookinstallaties) of als grondstof. 
c) Ringleidingssystemen, bijvoorbeeld doekenfilters, cyclofilters of hoogrendementscyclonen, gebruiken met één centrale filtratie-eenheid om de inzameling van residuen te optimaliseren. </t>
  </si>
  <si>
    <t xml:space="preserve">Om het veilige beheer en hergebruik van bodemas en slakken afkomstig van het stoken van biomassa te waarborgen, is het BBT om alle onderstaande technieken te gebruiken. 
a) De mogelijkheden voor extern en intern hergebruik van bodemas en slakken voortdurend evalueren
b) Een efficiënt verbrandingsproces dat de hoeveelheid residuele koolstof vermindert.
c) Veilige behandeling en veilig vervoer van bodemas en slakken in gesloten wagens of containers, of door bevochtiging. 
d) Veilige opslag van bodemas en slakken in een daarvoor bestemd ondoordringbaar gebied met percolaatopvang. </t>
  </si>
  <si>
    <t xml:space="preserve">Ter voorkoming en beperking van procesafvalwater afkomstig van de productie van houtvezels, is het BBT om de recycling van proceswater te maximaliseren. </t>
  </si>
  <si>
    <t xml:space="preserve">Ter beperking van emissies naar water afkomstig van de productie van houtvezels, is het BBT om een combinatie van de onderstaande technieken te gebruiken. 
a) Mechanisch scheiden van grove materialen met roosters en zeven 
b) Fysicochemisch scheiden, bijvoorbeeld met behulp van zandfilters, flotatie door middel van opgeloste lucht (dissolved air flotation), coagulatie en flocculatie (1) 
c) Biologisch zuiveren (1) </t>
  </si>
  <si>
    <t xml:space="preserve">Ter voorkoming of beperking van de productie van afvalwater afkomstig van natte luchtzuiveringssytemen dat vóór afvoer dient te worden behandeld, is het BBT om één of een combinatie van de onderstaande technieken te gebruiken. 
- Sedimentatie, decantatie, schroef- en bandpersen om opgevangen vaste deeltjes te verwijderen in natte zuiveringssystemen
- Flotatie door middel van opgeloste lucht (dissolved air flotation); coagulatie en flocculatie gevolgd door het verwijderen van de vlokken door middel van flotatie met behulp van opgeloste lucht </t>
  </si>
  <si>
    <t>BBT 28 WBP</t>
  </si>
  <si>
    <t>BBT 12 WBP</t>
  </si>
  <si>
    <t>BBT 13 WBP</t>
  </si>
  <si>
    <t>BBT 26 WBP</t>
  </si>
  <si>
    <t>BBT 27 WBP</t>
  </si>
  <si>
    <t>A- en B-hout</t>
  </si>
  <si>
    <t>Houten verpakkingen</t>
  </si>
  <si>
    <t>Met andere dan CCen/of CCA-zouten behandeld C-hout</t>
  </si>
  <si>
    <t>Hout behandeld met CC- en/of CCA-zouten</t>
  </si>
  <si>
    <t>Andere nuttige toepassing.</t>
  </si>
  <si>
    <t>Andere nuttige toepassing in de vorm van ‘hoofdgebruik als brandstof’. 
Andere vormen van nuttige toepassing zijn niet toegestaan, tenzij het recyclen van gecreosoteerd hout betreft voor zover dit mogelijk is op grond van de REACH-Verordening.</t>
  </si>
  <si>
    <t>Storten op een daarvoor geschikte stortplaats.
Hoogwaardiger verwerken is nadrukkelijk niet toegestaan ten einde de diffuse verspreiding van zware metalen in het milieu te voorkomen tenzij:
• het ‘hoofdgebruik als brandstof’ of ‘verbranden (als vorm van verwijderen)’ betreft in installaties waarbij de ontstane reststoffen (assen) worden gestort zodat geen verspreiding van de metalen kan plaatsvinden;
• het recycling van CCA-hout betreft voor zover dit mogelijk is op grond van de REACH-verordening.</t>
  </si>
  <si>
    <t>Bodemas, vliegas en ketelas</t>
  </si>
  <si>
    <t xml:space="preserve">Storten op een daarvoor geschikte stortplaats. </t>
  </si>
  <si>
    <t>Verschillende BBT's gelden voor:
1. Ammoniakproductie:
2. Salpeterzuurproductie:
3. Zwavelzuurproductie:
4. Fosforzuurproductie:
5. Fluorwaterstofzuur (vloeizuur) productie:
6. NPK-meststoffen (stikstof, fosfor, kalium) productie:
7. Ureumproductie:
8. Amoniumnitraat en calciumammoniumnitraat productie:
9. Superfosfaatproductie (SSP/TSP):</t>
  </si>
  <si>
    <t>De BREF Manufacture of Organic Fine Chemicals (OFC) bevat BBT’s (Beste Beschikbare Technieken), maar geen BAT-conclusiedocument.</t>
  </si>
  <si>
    <t>BBT 20 REF</t>
  </si>
  <si>
    <t>BBT 13.1.7 POL</t>
  </si>
  <si>
    <t>BBT 6.4.7 SIC</t>
  </si>
  <si>
    <t>BBT 5.2.4.2.3 OFC</t>
  </si>
  <si>
    <t>BBT 5.2.4.4.2 OFC</t>
  </si>
  <si>
    <t>BBT 5.5.1.3 LVIC-S</t>
  </si>
  <si>
    <t>BBT 15 PP</t>
  </si>
  <si>
    <t>CER</t>
  </si>
  <si>
    <t xml:space="preserve">BAT is to clean process waste water by applying process waste water treatment systems. In this context, see Section 4.4.5.2, where several process waste water treatment systems are presented, which can be applied individually or in combination to ensure that the water is adequately cleaned to be re-used in the manufacturing process or to be discharged directly into water or indirectly into a municipal waste water sewerage system. </t>
  </si>
  <si>
    <t xml:space="preserve">BAT is to recycle/re-use sludge by applying one or a combination of the following techniques:
a) sludge recycling systems (see Section 4.5.1.1)
b) sludge re-use in other products (see Section 4.5.1.2). </t>
  </si>
  <si>
    <t xml:space="preserve">BAT is to reduce solid process losses/solid waste by applying a combination of the following techniques:
a) feedback of unmixed raw materials (see Section 4.5.2.1)
b) feedback of broken ware into the manufacturing process (see Section 4.5.2.1)
c) use of solid process losses in other industries (see Section 4.5.2.1)
d) electronic controlling of firing (see Section 4.5.2.2)
e) applying optimised setting (see Section 4.5.2.2). </t>
  </si>
  <si>
    <t xml:space="preserve">BAT is to reduce the amount of solid process losses/solid waste in the form of used plaster moulds from the shaping by applying one individual or a combination of the following measures (see Section 4.5.2.2):
a) replacing plaster moulds by polymer moulds
b) replacing plaster moulds by metal moulds
c) us of vacuum plaster mixers
d) re-use of used plaster moulds in other industries. </t>
  </si>
  <si>
    <t xml:space="preserve">BAT is to re-use process waste water in the manufacturing process with process waste water recycling ratios of 50 – 100 % (depending on the type of tile to be manufactured, see Section 4.4.5.1) by applying a combination of process optimisation measures and process waste water treatment systems as stated in Section 4.4.5. </t>
  </si>
  <si>
    <t xml:space="preserve">BAT is to re-use the sludge arising from process waste water treatment in the ceramic body preparation process in a ratio of 0.4 - 1.5 % per weight of added dry sludge to the ceramic body, by applying a sludge recycling system (see Section 4.5.1.1), when applicable. </t>
  </si>
  <si>
    <t xml:space="preserve">BAT is to re-use process waste water in the manufacturing process with process waste water recycling ratios of 30 – 50 % by applying a combination of process optimisation measures and process waste water treatment systems as stated in Section 4.4.5. </t>
  </si>
  <si>
    <t xml:space="preserve">BAT is to reduce the amount of solid process losses/solid waste in the form of used plaster moulds from the shaping by applying one individual or a combination of the following measures (see Section 4.5.2.2):
a) replacing plaster moulds by polymer moulds
b) replacing plaster moulds by metal moulds
c) use of vacuum plaster mixers
d) re-use of used plaster moulds in other industries. </t>
  </si>
  <si>
    <t>BBT 5.1.5b CER</t>
  </si>
  <si>
    <t>BBT 5.1.6 CER</t>
  </si>
  <si>
    <t>BBT 5.1.7 CER</t>
  </si>
  <si>
    <t>BBT 5.2.3.2 CER</t>
  </si>
  <si>
    <t>BBT 5.2.5.4 CER</t>
  </si>
  <si>
    <t>BBT 5.2.6.3 CER</t>
  </si>
  <si>
    <t>BBT 5.2.6.4 CER</t>
  </si>
  <si>
    <t>BBT 5.2.7.3 CER</t>
  </si>
  <si>
    <t>BBT 5.2.7.4 CER</t>
  </si>
  <si>
    <t>BBT 5.2.8.4 CER</t>
  </si>
  <si>
    <t>BBT 5.2.5.5 CER</t>
  </si>
  <si>
    <t>STM</t>
  </si>
  <si>
    <t xml:space="preserve">BAT is:
• prevention
• reduction
• re-use, recycling and recovery.
Of these, the prevention and reduction of all material losses is the priority. The loss of both metals and non-metallic components together can be prevented or significantly reduced by using BAT in the production processes (see the sections below and Sections 4.6 4.7, 4.7.8, 4.7.10, 4.7.11 and 4.7.12). 
Metals in the sludge may be recovered off-site, see Section 
The TWG considered the material efficiencies given in Section 3.2.3, and derived levels given in Table 5.1 for some processes that are associated with a variety of techniques referred to in this Section 5.1.6. </t>
  </si>
  <si>
    <t xml:space="preserve">It is BAT to recover the metal as anode material using the techniques described in Section 4.12 and in combination with drag-out recovery (Section 4.7 and Sections 5.1.6.4 and 5.1.6.3). This can greatly assist with reducing water usage and recovery of water for further rinse stages. </t>
  </si>
  <si>
    <t xml:space="preserve">It is BAT to conserve process materials by returning the rinse-water from the first rinse to the process solution. This can be achieved by a combination of the techniques described in Sections 4.7, 4.7.8, 4.7.10, 4.7.11 and 4.7.12). Solution maintenance may be increased, although most modern systems require increased maintenance (often online). Suitable methods for controlling metals build up are discussed in Section 5.1.6.5, and other maintenance methods are given in Section 5.1.7. 
Where all the materials are returned with the rinse-water, a closed loop is achieved for this process within the process line (see Section 4.7.11). Closing the loop refers to one process chemistry within a process line, not to entire lines or installations.
It is BAT to close the materials loop for:
• hexavalent hard chromium
• cadmium.
Closing the loop for process chemicals can be achieved by applying a suitable combination of techniques such as: cascade rinsing, ion exchange, membrane techniques, evaporation (see Section 4.7.11)
Closed loop is not zero discharge: there may be small discharges from the treatment processes applied to the process solution and process water circuits (such as from ion exchange regeneration). It may not be possible to keep the loop closed during maintenance periods. Wastes and exhaust gases/vapours will also be produced. There may also be discharges from other parts of the process line.
Closing the loop achieves a high raw material utilisation rate and in particular can:
• reduce the use (and therefore cost) of raw materials and water
• as a point-source treatment technique, achieve low emission limit values
• reduce the need for end-of-pipe waste water treatment (e.g. removing nickel from contact with effluent containing cyanide)
• reduce overall energy usage when used in conjunction with evaporation to replace cooling systems
• reduce the use of chemicals for treating the recovered materials that would otherwise be discharged in the waste water
• reduce the loss of conservative materials such as PFOS where used. 
Closing the loop has been successfully achieved on some substrates for:
• precious metals
• cadmium
• barrel nickel plating
• copper, nickel and hexavalent chromium for decorative rack plating
• hexavalent decorative chromium
• hexavalent hard chromium
• etching copper from PCBs.
Details are given in Section 4.7.11; for nickel (using reverse osmosis) see Section 4.7.11.5; and for chromium (using evaporation) see Section 4.7.11.6. </t>
  </si>
  <si>
    <t xml:space="preserve">After applying techniques for the prevention and reduction of losses (see Section 5.1.6.4 above), it is BAT to (see Section 4.17.3):
• identify and segregate wastes and waste waters either at the process stage or during waste water treatment to facilitate the recovery or re-use
• recover and/or recycle metals from waste waters as described in Section 4.12 and 4.15.7
• re-use materials externally, where the quality and quantity produced allow, such as using aluminium hydroxide suspension from aluminium surface treatments to precipitate phosphate from the final effluents at municipal waste water treatment plants
• recover materials externally, such as phosphoric and chromic acids, spent etching solutions, etc.
• recover metals externally.
The overall efficiency can be raised by external recycling. However, third party routes have not been validated by the TWG for their cross-media impacts or their own recovery efficiency. </t>
  </si>
  <si>
    <t xml:space="preserve">BAT for waste minimisation are given in Section 5.1.5 and for materials recovery and waste management in Section 5.1.6. </t>
  </si>
  <si>
    <t xml:space="preserve">Surface treatment operators, particularly contract or jobbing shops, are not always well informed by their customers of the type of oil or grease on the surface of the workpieces or substrates. It is BAT to liaise with the customer or operator of the previous process (see to Section 4.3.2) to:
• minimise the amount of oil or grease
and/or
• select oils, greases or systems that allow the use of the most environmentally friendly degreasing systems. 
It is BAT where there is excessive oil, to use physical methods to remove the oil, such as centrifuge (Section 4.9.14.1) or air knife (Section 4.9.15). Alternatively, for large, qualitycritical and/or high-value parts, hand wiping can be used (see Section 4.9.15). </t>
  </si>
  <si>
    <t>It is only BAT to recover hexavalent chromium in concentrated and expensive solutions such as black chromating solutions containing silver. Suitable techniques such as ion exchange or membrane electrolysis techniques used at the normal scale for the sector are referenced in Sections 4.10, 4.11.10 and 4.11.11. For other solutions, the make up costs for new chemicals are only EUR 3 - 4/l.</t>
  </si>
  <si>
    <t xml:space="preserve">In addition to the generic BAT, any relevant specific BAT for processes and chemicals (described above) apply to anodising. In addition, the following BAT apply specifically to anodising:
• heat recovery: It is BAT to recovery the heat from anodising sealing baths using one of the techniques described in Section 4.4.3.
• recovery of caustic etch: It is BAT to recover caustic etch (see Section 4.11.5) if:
o there is a high consumption of caustic solution
o there is no use of any additive to inhibit the precipitation of the alumina
o the etched surface achieved meets specifications.
• closed loop rinsing: It is not BAT for anodising to use a closed rinsed water cycle with ion exchange, as the chemicals removed are of similar environmental impact and quantity to the chemicals required for regeneration
• use PFOS-free surfactants (see Section 5.2.5.2). </t>
  </si>
  <si>
    <t xml:space="preserve">In addition to the general BAT described in Section 5.1, any relevant BAT for processes and chemicals (described above in Sections 5.2 and 5.3) apply to printed circuit board production.
The following BAT apply specifically to PCB manufacture:
• rinsing: When rinsing between steps, use squeeze (wiper) rollers to reduce drag-out, sprays and multiple rinse techniques described for other processes in Sections 4.6, 4.7 and particularly 4.7.5)
• manufacturing the inner layers: This area is changing rapidly, with technological advances driving customer specifications. Use techniques with low environmental impact, such as alternative techniques to oxide bonding, see Section 4.15.1
• dry resists: When developing dry resist (see Section 4.15.5):
o reduce drag-out by rinsing with fresh developer solution
o optimise the spraying of developer
o control the concentrations of the developer solution
o separate the developed resist from the effluent, such as by ultrafiltration
• etching, in general: Use the drag-out and multiple rinse techniques described in Sections 4.6 and 4.7.10. Feed back the first rinse into the etching solution
• acid etching: Monitor the concentration of acid and hydrogen peroxide regularly and maintain an optimum concentration (see Section 4.15.6)
• alkali etching: Monitor the level of etchant and copper regularly and maintain an optimum concentration. For ammonia etching, regenerate the etching solution and recover the copper as described (see Section 4.15.7)
• resist stripping: Separate the resist from the effluent by filtration, centrifuge or ultrafiltration according to the size of the flow (see Section 4.15.8)
• stripping of the etch (tin) resist: Collect rinsing waters and concentrate separately. Precipitate the tin-rich sludge and send for external recovery (see Section 4.15.9)
• disposal of spent solutions: Many solutions contain complexing agents, such as those used for:
o immersion or direct plating
o black or brown oxide process for inner layers
It is BAT to assess and dispose of them according to Section 4.15.10
• to reduce air emissions from the application of solder mask: use high solids, low VOC resins (see Section 4.15.11). </t>
  </si>
  <si>
    <t>BBT 5.1.6.2 STM</t>
  </si>
  <si>
    <t>BBT 5.1.6.3 STM</t>
  </si>
  <si>
    <t>BBT 5.1.6.4 STM</t>
  </si>
  <si>
    <t>BBT 5.2.10 STM</t>
  </si>
  <si>
    <t>BBT 5.2.11 STM</t>
  </si>
  <si>
    <t>BBT 5.2.13 STM</t>
  </si>
  <si>
    <t>BBT 5.1.6 STM</t>
  </si>
  <si>
    <t>BBT 5.1.9 STM</t>
  </si>
  <si>
    <t>BBT 5.2.7 STM</t>
  </si>
  <si>
    <t>BBT 33 WI</t>
  </si>
  <si>
    <t>BBT 2.5.10 LVIC-S</t>
  </si>
  <si>
    <t>BBT 6.5.3.1.3 LVIC-S</t>
  </si>
  <si>
    <t>BBT 7.1.5.5 LVIC-S</t>
  </si>
  <si>
    <t>BBT 7.13.5.9 LVIC-S</t>
  </si>
  <si>
    <t>BBT 13.6.5 POL</t>
  </si>
  <si>
    <t>BBT 20 SF</t>
  </si>
  <si>
    <t>BBT 5.1 SIC</t>
  </si>
  <si>
    <t>BBT 6.4.8 SIC</t>
  </si>
  <si>
    <t>BBT 6.4.9 SIC</t>
  </si>
  <si>
    <t>BBT 12 SA</t>
  </si>
  <si>
    <t>BBT 7 CWW</t>
  </si>
  <si>
    <t>BBT 43 PP</t>
  </si>
  <si>
    <t>BBT 13.6.4 POL</t>
  </si>
  <si>
    <t>BBT 35 SF</t>
  </si>
  <si>
    <t>BBT 10 TXT</t>
  </si>
  <si>
    <t>BBT 18 TXT</t>
  </si>
  <si>
    <t>BBT 20 STS</t>
  </si>
  <si>
    <t>BBT 7.3.5.5 LVIC-S</t>
  </si>
  <si>
    <t>BBT 52 SF</t>
  </si>
  <si>
    <t>BBT 16 LCP</t>
  </si>
  <si>
    <t>BBT 50 PP</t>
  </si>
  <si>
    <t>BBT 45 PP</t>
  </si>
  <si>
    <t>Minimumstandaard stelt "Gezien de aard van de afvalstof is hergebruik geen optie".</t>
  </si>
  <si>
    <t>"Ook de overige residuen (minimumstandaard a) zijn vrijwel niet geschikt voor recycling. Als recyclen mogelijk is binnen de voorwaarden van de minimumstandaard, dan kan het bevoegd gezag daarvoor vergunning verlenen."</t>
  </si>
  <si>
    <t>Factsheet dierlijk afval</t>
  </si>
  <si>
    <t>Constatering</t>
  </si>
  <si>
    <t>De BREF "Economics and Cross-media Effects" bevat geen BBT's
Dit document is een horizontale BREF en richt zich op de economische aspecten en de kruismedia-effecten (zoals de impact van een techniek op lucht, water en bodem). In tegenstelling tot sectorale BREF's, waarin specifieke Beste Beschikbare Technieken (BBT's) worden gedefinieerd, biedt deze BREF analyse en methodologische richtlijnen voor het beoordelen van de economische en milieueffecten van verschillende technieken.</t>
  </si>
  <si>
    <t>De BREF bevat geen voor afvalstoffen relevante BBT's. BREF behandelt emissies tijdens opslag, maar zonder BBT's en BBT-conclusies.</t>
  </si>
  <si>
    <t>De BREF bevat geen voor afvalstoffen relevante BBT's.
Dit document is een horizontale BREF, wat betekent dat het algemene richtlijnen en aanbevelingen geeft over energie-efficiëntie in industriële processen. In tegenstelling tot sectorale BREF's, waarin specifieke Beste Beschikbare Technieken (BBT's) worden vastgesteld, biedt de BREF Energy Efficiency methodologische benaderingen en beste praktijken zonder (bindende) BBT-conclusies.</t>
  </si>
  <si>
    <t>De BREF bevat geen voor afvalstoffen relevante BBTs.</t>
  </si>
  <si>
    <t>Geen BREF of BAT-conclusies derhalve is analyse niet mogelijk.</t>
  </si>
  <si>
    <t>De BREF richt zich op meetmethoden voor emissies en definieert emissieniveaus die verband houden met de beste beschikbare technieken, maar definieert zelf geen BBT’s.</t>
  </si>
  <si>
    <t>Inhoudsopgave</t>
  </si>
  <si>
    <t>Versiebeheer</t>
  </si>
  <si>
    <t>Versie 1</t>
  </si>
  <si>
    <t>.0</t>
  </si>
  <si>
    <t>Overzicht Afval- en ketenplannen CMP</t>
  </si>
  <si>
    <t>q</t>
  </si>
  <si>
    <t>N.v.t.</t>
  </si>
  <si>
    <t>.1</t>
  </si>
  <si>
    <t>Toegezonden en geactualiseerd n.a.v. overleg d.d. 14 juli 2025</t>
  </si>
  <si>
    <t>Assen slibverbranding</t>
  </si>
  <si>
    <t>Assen van AVI’s</t>
  </si>
  <si>
    <t>Bouw - en sloopafval (gemengd)</t>
  </si>
  <si>
    <t>Elektr(on)ische apparatuur</t>
  </si>
  <si>
    <t>Glas</t>
  </si>
  <si>
    <t>Groenafval</t>
  </si>
  <si>
    <t>Kabels en -restanten</t>
  </si>
  <si>
    <t>Kunstgras (ketenplan)</t>
  </si>
  <si>
    <t>Matrassen</t>
  </si>
  <si>
    <t>Oliehoudend afval (overig)</t>
  </si>
  <si>
    <t>Restafval</t>
  </si>
  <si>
    <t>Reststoffen drinkwaterbereiding</t>
  </si>
  <si>
    <t>Reststoffen kolencentrales</t>
  </si>
  <si>
    <t>Steenachtig materiaal</t>
  </si>
  <si>
    <t>Steenwol</t>
  </si>
  <si>
    <t>Textiel (ketenplan)</t>
  </si>
  <si>
    <t>Toegezonden d.d. 26 juni 2025</t>
  </si>
  <si>
    <t>versie 1.1</t>
  </si>
  <si>
    <t xml:space="preserve">.2 </t>
  </si>
  <si>
    <t>Toegezonden en gefinaliseerd d.d. 24 juli 2025</t>
  </si>
  <si>
    <t>RWS heeft dit project laten uitvoeren in opdracht van het ministerie van IenW.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</si>
</sst>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Bierstadt"/>
      <family val="2"/>
      <scheme val="minor"/>
    </font>
    <font>
      <sz val="10"/>
      <color theme="1"/>
      <name val="Calibri"/>
      <family val="2"/>
    </font>
    <font>
      <sz val="10"/>
      <color theme="1"/>
      <name val="Calibri"/>
      <family val="2"/>
    </font>
    <font>
      <sz val="10"/>
      <color theme="1"/>
      <name val="Calibri"/>
      <family val="2"/>
    </font>
    <font>
      <sz val="10"/>
      <color theme="1"/>
      <name val="Calibri"/>
      <family val="2"/>
    </font>
    <font>
      <sz val="10"/>
      <color theme="1"/>
      <name val="Calibri"/>
      <family val="2"/>
    </font>
    <font>
      <sz val="10"/>
      <color theme="1"/>
      <name val="Calibri"/>
      <family val="2"/>
    </font>
    <font>
      <sz val="10"/>
      <color theme="1"/>
      <name val="Calibri"/>
      <family val="2"/>
    </font>
    <font>
      <sz val="10"/>
      <color theme="1"/>
      <name val="Calibri"/>
      <family val="2"/>
    </font>
    <font>
      <sz val="10"/>
      <color theme="1"/>
      <name val="Calibri"/>
      <family val="2"/>
    </font>
    <font>
      <sz val="10"/>
      <color theme="1"/>
      <name val="Calibri"/>
      <family val="2"/>
    </font>
    <font>
      <b/>
      <sz val="10"/>
      <color theme="1"/>
      <name val="Calibri"/>
      <family val="2"/>
    </font>
    <font>
      <sz val="10"/>
      <color theme="0"/>
      <name val="Calibri"/>
      <family val="2"/>
    </font>
    <font>
      <sz val="10"/>
      <name val="Arial"/>
      <family val="2"/>
    </font>
    <font>
      <sz val="10"/>
      <name val="Calibri"/>
      <family val="2"/>
    </font>
    <font>
      <u/>
      <sz val="11"/>
      <color theme="10"/>
      <name val="Bierstadt"/>
      <family val="2"/>
      <scheme val="minor"/>
    </font>
    <font>
      <sz val="10"/>
      <color rgb="FF404040"/>
      <name val="Calibri"/>
      <family val="2"/>
    </font>
    <font>
      <sz val="10"/>
      <color rgb="FF000000"/>
      <name val="Calibri"/>
      <family val="2"/>
    </font>
    <font>
      <i/>
      <sz val="10"/>
      <color rgb="FF000000"/>
      <name val="Calibri"/>
      <family val="2"/>
    </font>
    <font>
      <sz val="8"/>
      <color rgb="FF000000"/>
      <name val="Calibri"/>
      <family val="2"/>
    </font>
    <font>
      <sz val="8"/>
      <name val="Bierstadt"/>
      <family val="2"/>
      <scheme val="minor"/>
    </font>
    <font>
      <u/>
      <sz val="10"/>
      <color theme="10"/>
      <name val="Calibri"/>
      <family val="2"/>
    </font>
    <font>
      <u/>
      <sz val="10"/>
      <color theme="0"/>
      <name val="Calibri"/>
      <family val="2"/>
    </font>
    <font>
      <sz val="10"/>
      <color theme="0"/>
      <name val="Calibri"/>
      <family val="2"/>
    </font>
    <font>
      <sz val="10"/>
      <color rgb="FF404040"/>
      <name val="Calibri"/>
      <family val="2"/>
    </font>
    <font>
      <sz val="10"/>
      <color theme="1"/>
      <name val="Calibri"/>
      <family val="2"/>
    </font>
    <font>
      <sz val="8"/>
      <color rgb="FF000000"/>
      <name val="Calibri"/>
      <family val="2"/>
    </font>
    <font>
      <sz val="10"/>
      <color rgb="FF404040"/>
      <name val="Calibri"/>
      <family val="2"/>
    </font>
    <font>
      <sz val="8"/>
      <color theme="1"/>
      <name val="Calibri"/>
      <family val="2"/>
    </font>
    <font>
      <sz val="10"/>
      <color theme="0"/>
      <name val="Calibri"/>
      <family val="2"/>
    </font>
    <font>
      <sz val="10"/>
      <name val="Calibri"/>
      <family val="2"/>
    </font>
    <font>
      <b/>
      <sz val="14"/>
      <color theme="1"/>
      <name val="Calibri"/>
      <family val="2"/>
    </font>
    <font>
      <sz val="9"/>
      <color theme="1"/>
      <name val="Verdana"/>
      <family val="2"/>
    </font>
  </fonts>
  <fills count="6">
    <fill>
      <patternFill patternType="none"/>
    </fill>
    <fill>
      <patternFill patternType="gray125"/>
    </fill>
    <fill>
      <patternFill patternType="solid">
        <fgColor theme="0" tint="-0.14999847407452621"/>
        <bgColor indexed="64"/>
      </patternFill>
    </fill>
    <fill>
      <patternFill patternType="solid">
        <fgColor rgb="FF002060"/>
        <bgColor indexed="64"/>
      </patternFill>
    </fill>
    <fill>
      <patternFill patternType="solid">
        <fgColor rgb="FFFFC000"/>
        <bgColor indexed="64"/>
      </patternFill>
    </fill>
    <fill>
      <patternFill patternType="solid">
        <fgColor theme="0"/>
        <bgColor indexed="64"/>
      </patternFill>
    </fill>
  </fills>
  <borders count="19">
    <border>
      <left/>
      <right/>
      <top/>
      <bottom/>
      <diagonal/>
    </border>
    <border>
      <left/>
      <right/>
      <top/>
      <bottom style="thick">
        <color rgb="FFFFC000"/>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indexed="64"/>
      </top>
      <bottom style="medium">
        <color rgb="FF000000"/>
      </bottom>
      <diagonal/>
    </border>
    <border>
      <left style="medium">
        <color auto="1"/>
      </left>
      <right/>
      <top style="medium">
        <color auto="1"/>
      </top>
      <bottom/>
      <diagonal/>
    </border>
    <border>
      <left style="medium">
        <color indexed="64"/>
      </left>
      <right style="medium">
        <color indexed="64"/>
      </right>
      <top/>
      <bottom/>
      <diagonal/>
    </border>
    <border>
      <left/>
      <right style="medium">
        <color auto="1"/>
      </right>
      <top style="medium">
        <color auto="1"/>
      </top>
      <bottom/>
      <diagonal/>
    </border>
    <border>
      <left/>
      <right/>
      <top/>
      <bottom style="thin">
        <color indexed="64"/>
      </bottom>
      <diagonal/>
    </border>
    <border>
      <left/>
      <right/>
      <top style="thin">
        <color auto="1"/>
      </top>
      <bottom/>
      <diagonal/>
    </border>
  </borders>
  <cellStyleXfs count="4">
    <xf numFmtId="0" fontId="0" fillId="0" borderId="0"/>
    <xf numFmtId="0" fontId="13" fillId="0" borderId="0"/>
    <xf numFmtId="0" fontId="15" fillId="0" borderId="0" applyNumberFormat="0" applyFill="0" applyBorder="0" applyAlignment="0" applyProtection="0"/>
    <xf numFmtId="0" fontId="32" fillId="0" borderId="0"/>
  </cellStyleXfs>
  <cellXfs count="171">
    <xf numFmtId="0" fontId="0" fillId="0" borderId="0" xfId="0"/>
    <xf numFmtId="0" fontId="11" fillId="0" borderId="0" xfId="0" applyFont="1"/>
    <xf numFmtId="0" fontId="10" fillId="0" borderId="0" xfId="0" applyFont="1"/>
    <xf numFmtId="0" fontId="10" fillId="2" borderId="0" xfId="0" applyFont="1" applyFill="1"/>
    <xf numFmtId="0" fontId="10" fillId="3" borderId="1" xfId="0" applyFont="1" applyFill="1" applyBorder="1"/>
    <xf numFmtId="0" fontId="10" fillId="4" borderId="0" xfId="0" applyFont="1" applyFill="1"/>
    <xf numFmtId="0" fontId="10" fillId="0" borderId="0" xfId="0" applyFont="1" applyAlignment="1">
      <alignment vertical="center"/>
    </xf>
    <xf numFmtId="0" fontId="12" fillId="3" borderId="3" xfId="0" applyFont="1" applyFill="1" applyBorder="1"/>
    <xf numFmtId="0" fontId="12" fillId="3" borderId="7" xfId="0" applyFont="1" applyFill="1" applyBorder="1"/>
    <xf numFmtId="0" fontId="11" fillId="0" borderId="0" xfId="0" applyFont="1" applyAlignment="1">
      <alignment vertical="center"/>
    </xf>
    <xf numFmtId="0" fontId="12" fillId="3" borderId="2" xfId="0" applyFont="1" applyFill="1" applyBorder="1" applyAlignment="1">
      <alignment vertical="center"/>
    </xf>
    <xf numFmtId="0" fontId="12" fillId="3" borderId="3" xfId="0" applyFont="1" applyFill="1" applyBorder="1" applyAlignment="1">
      <alignment vertical="center"/>
    </xf>
    <xf numFmtId="0" fontId="12" fillId="3" borderId="8" xfId="0" applyFont="1" applyFill="1" applyBorder="1"/>
    <xf numFmtId="0" fontId="16" fillId="0" borderId="0" xfId="0" applyFont="1" applyAlignment="1">
      <alignment vertical="center" wrapText="1"/>
    </xf>
    <xf numFmtId="0" fontId="12" fillId="3" borderId="4" xfId="0" applyFont="1" applyFill="1" applyBorder="1" applyAlignment="1">
      <alignment horizontal="left" wrapText="1"/>
    </xf>
    <xf numFmtId="0" fontId="16" fillId="0" borderId="4" xfId="0" applyFont="1" applyBorder="1" applyAlignment="1">
      <alignment vertical="center" wrapText="1"/>
    </xf>
    <xf numFmtId="0" fontId="12" fillId="3" borderId="4" xfId="0" applyFont="1" applyFill="1" applyBorder="1"/>
    <xf numFmtId="0" fontId="12" fillId="3" borderId="2" xfId="0" applyFont="1" applyFill="1" applyBorder="1"/>
    <xf numFmtId="0" fontId="12" fillId="3" borderId="10" xfId="0" applyFont="1" applyFill="1" applyBorder="1"/>
    <xf numFmtId="0" fontId="12" fillId="3" borderId="11" xfId="0" applyFont="1" applyFill="1" applyBorder="1"/>
    <xf numFmtId="0" fontId="12" fillId="3" borderId="12" xfId="0" applyFont="1" applyFill="1" applyBorder="1"/>
    <xf numFmtId="0" fontId="17" fillId="5" borderId="9" xfId="0" applyFont="1" applyFill="1" applyBorder="1" applyAlignment="1">
      <alignment vertical="center" wrapText="1"/>
    </xf>
    <xf numFmtId="0" fontId="18" fillId="5" borderId="9" xfId="0" applyFont="1" applyFill="1" applyBorder="1" applyAlignment="1">
      <alignment vertical="center" wrapText="1"/>
    </xf>
    <xf numFmtId="0" fontId="11" fillId="0" borderId="0" xfId="0" applyFont="1" applyAlignment="1">
      <alignment horizontal="left" vertical="center" indent="1"/>
    </xf>
    <xf numFmtId="0" fontId="12" fillId="3" borderId="4" xfId="0" applyFont="1" applyFill="1" applyBorder="1" applyAlignment="1">
      <alignment vertical="center"/>
    </xf>
    <xf numFmtId="0" fontId="17" fillId="5" borderId="4" xfId="0" applyFont="1" applyFill="1" applyBorder="1" applyAlignment="1">
      <alignment vertical="center" wrapText="1"/>
    </xf>
    <xf numFmtId="0" fontId="12" fillId="3" borderId="2" xfId="0" applyFont="1" applyFill="1" applyBorder="1" applyAlignment="1">
      <alignment horizontal="left"/>
    </xf>
    <xf numFmtId="0" fontId="17" fillId="0" borderId="9" xfId="0" applyFont="1" applyBorder="1" applyAlignment="1">
      <alignment vertical="center" wrapText="1"/>
    </xf>
    <xf numFmtId="0" fontId="12" fillId="3" borderId="3" xfId="0" applyFont="1" applyFill="1" applyBorder="1" applyAlignment="1">
      <alignment vertical="center" wrapText="1"/>
    </xf>
    <xf numFmtId="0" fontId="12" fillId="3" borderId="3"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3" xfId="0" applyFont="1" applyFill="1" applyBorder="1" applyAlignment="1">
      <alignment horizontal="left"/>
    </xf>
    <xf numFmtId="0" fontId="12" fillId="3" borderId="6" xfId="0" applyFont="1" applyFill="1" applyBorder="1"/>
    <xf numFmtId="0" fontId="12" fillId="3" borderId="6" xfId="0" applyFont="1" applyFill="1" applyBorder="1" applyAlignment="1">
      <alignment horizontal="left" wrapText="1"/>
    </xf>
    <xf numFmtId="0" fontId="14" fillId="0" borderId="4" xfId="0" applyFont="1" applyBorder="1" applyAlignment="1">
      <alignment horizontal="left" vertical="top" wrapText="1"/>
    </xf>
    <xf numFmtId="0" fontId="12" fillId="3" borderId="2" xfId="0" applyFont="1" applyFill="1" applyBorder="1" applyAlignment="1">
      <alignment horizontal="left" wrapText="1"/>
    </xf>
    <xf numFmtId="0" fontId="12" fillId="3" borderId="7" xfId="0" applyFont="1" applyFill="1" applyBorder="1" applyAlignment="1">
      <alignment horizontal="left" wrapText="1"/>
    </xf>
    <xf numFmtId="0" fontId="14" fillId="0" borderId="4" xfId="0" applyFont="1" applyBorder="1" applyAlignment="1">
      <alignment horizontal="left" vertical="top"/>
    </xf>
    <xf numFmtId="0" fontId="17" fillId="0" borderId="5" xfId="0" applyFont="1" applyBorder="1" applyAlignment="1">
      <alignment horizontal="center" vertical="center" wrapText="1"/>
    </xf>
    <xf numFmtId="0" fontId="8" fillId="0" borderId="0" xfId="0" applyFont="1"/>
    <xf numFmtId="0" fontId="8" fillId="0" borderId="0" xfId="0" applyFont="1" applyAlignment="1">
      <alignment horizontal="right"/>
    </xf>
    <xf numFmtId="0" fontId="8" fillId="2" borderId="0" xfId="0" applyFont="1" applyFill="1"/>
    <xf numFmtId="0" fontId="8" fillId="3" borderId="1" xfId="0" applyFont="1" applyFill="1" applyBorder="1"/>
    <xf numFmtId="0" fontId="8" fillId="0" borderId="4" xfId="0" applyFont="1" applyBorder="1" applyAlignment="1">
      <alignment horizontal="left" vertical="center"/>
    </xf>
    <xf numFmtId="0" fontId="8" fillId="0" borderId="0" xfId="0" applyFont="1" applyAlignment="1">
      <alignment horizontal="left" vertical="center" indent="1"/>
    </xf>
    <xf numFmtId="0" fontId="8" fillId="0" borderId="0" xfId="0" applyFont="1" applyAlignment="1">
      <alignment horizontal="left" vertical="center" indent="2"/>
    </xf>
    <xf numFmtId="0" fontId="21" fillId="0" borderId="4" xfId="2" applyFont="1" applyBorder="1" applyAlignment="1">
      <alignment vertical="center" wrapText="1"/>
    </xf>
    <xf numFmtId="0" fontId="16" fillId="0" borderId="4" xfId="0" applyFont="1" applyBorder="1" applyAlignment="1">
      <alignment horizontal="center" vertical="center" wrapText="1"/>
    </xf>
    <xf numFmtId="0" fontId="22" fillId="3" borderId="3" xfId="2" applyFont="1" applyFill="1" applyBorder="1" applyAlignment="1">
      <alignment vertical="center" wrapText="1"/>
    </xf>
    <xf numFmtId="0" fontId="16" fillId="0" borderId="5" xfId="0" applyFont="1" applyBorder="1" applyAlignment="1">
      <alignment horizontal="center" vertical="center" wrapText="1"/>
    </xf>
    <xf numFmtId="0" fontId="12" fillId="3" borderId="4" xfId="0" applyFont="1" applyFill="1" applyBorder="1" applyAlignment="1">
      <alignment horizontal="center" wrapText="1"/>
    </xf>
    <xf numFmtId="0" fontId="16" fillId="0" borderId="5" xfId="0" applyFont="1" applyBorder="1" applyAlignment="1">
      <alignment horizontal="left" vertical="center" wrapText="1"/>
    </xf>
    <xf numFmtId="0" fontId="16" fillId="0" borderId="4" xfId="0" applyFont="1" applyBorder="1" applyAlignment="1">
      <alignment horizontal="left" vertical="center" wrapText="1"/>
    </xf>
    <xf numFmtId="0" fontId="18" fillId="5" borderId="9" xfId="0" applyFont="1" applyFill="1" applyBorder="1" applyAlignment="1">
      <alignment horizontal="left" vertical="center" wrapText="1" indent="3"/>
    </xf>
    <xf numFmtId="0" fontId="18" fillId="5" borderId="9" xfId="0" applyFont="1" applyFill="1" applyBorder="1" applyAlignment="1">
      <alignment horizontal="center" vertical="center" wrapText="1"/>
    </xf>
    <xf numFmtId="0" fontId="17" fillId="5" borderId="9" xfId="0" applyFont="1" applyFill="1" applyBorder="1" applyAlignment="1">
      <alignment horizontal="left" vertical="center" wrapText="1"/>
    </xf>
    <xf numFmtId="0" fontId="8" fillId="5" borderId="9" xfId="0" applyFont="1" applyFill="1" applyBorder="1" applyAlignment="1">
      <alignment vertical="top" wrapText="1"/>
    </xf>
    <xf numFmtId="0" fontId="8" fillId="0" borderId="9" xfId="0" applyFont="1" applyBorder="1"/>
    <xf numFmtId="0" fontId="8" fillId="0" borderId="4" xfId="0" applyFont="1" applyBorder="1" applyAlignment="1">
      <alignment horizontal="left"/>
    </xf>
    <xf numFmtId="0" fontId="17" fillId="5" borderId="4" xfId="0" applyFont="1" applyFill="1" applyBorder="1" applyAlignment="1">
      <alignment vertical="top" wrapText="1"/>
    </xf>
    <xf numFmtId="0" fontId="17" fillId="0" borderId="4" xfId="0" applyFont="1" applyBorder="1" applyAlignment="1">
      <alignment vertical="top" wrapText="1"/>
    </xf>
    <xf numFmtId="0" fontId="12" fillId="3" borderId="3" xfId="0" applyFont="1" applyFill="1" applyBorder="1" applyAlignment="1">
      <alignment vertical="top"/>
    </xf>
    <xf numFmtId="0" fontId="19" fillId="0" borderId="0" xfId="0" applyFont="1" applyAlignment="1">
      <alignment horizontal="center" vertical="center" wrapText="1"/>
    </xf>
    <xf numFmtId="0" fontId="19" fillId="0" borderId="0" xfId="0" applyFont="1" applyAlignment="1">
      <alignment vertical="center" wrapText="1"/>
    </xf>
    <xf numFmtId="0" fontId="12" fillId="3" borderId="3" xfId="0" applyFont="1" applyFill="1" applyBorder="1" applyAlignment="1">
      <alignment vertical="top" wrapText="1"/>
    </xf>
    <xf numFmtId="0" fontId="12" fillId="3" borderId="7" xfId="0" applyFont="1" applyFill="1" applyBorder="1" applyAlignment="1">
      <alignment vertical="top" wrapText="1"/>
    </xf>
    <xf numFmtId="0" fontId="17" fillId="0" borderId="4" xfId="0" quotePrefix="1" applyFont="1" applyBorder="1" applyAlignment="1">
      <alignment vertical="top" wrapText="1"/>
    </xf>
    <xf numFmtId="0" fontId="16" fillId="0" borderId="6"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17" fillId="5" borderId="4" xfId="0" applyFont="1" applyFill="1" applyBorder="1" applyAlignment="1">
      <alignment horizontal="center" vertical="top" wrapText="1"/>
    </xf>
    <xf numFmtId="0" fontId="6" fillId="0" borderId="4" xfId="0" applyFont="1" applyBorder="1" applyAlignment="1">
      <alignment vertical="top" wrapText="1"/>
    </xf>
    <xf numFmtId="0" fontId="6" fillId="0" borderId="0" xfId="0" applyFont="1"/>
    <xf numFmtId="0" fontId="6" fillId="0" borderId="0" xfId="0" applyFont="1" applyAlignment="1">
      <alignment horizontal="right"/>
    </xf>
    <xf numFmtId="0" fontId="6" fillId="2" borderId="0" xfId="0" applyFont="1" applyFill="1"/>
    <xf numFmtId="0" fontId="6" fillId="3" borderId="1" xfId="0" applyFont="1" applyFill="1" applyBorder="1"/>
    <xf numFmtId="0" fontId="6" fillId="0" borderId="4" xfId="0" applyFont="1" applyBorder="1" applyAlignment="1">
      <alignment vertical="top"/>
    </xf>
    <xf numFmtId="0" fontId="6" fillId="0" borderId="0" xfId="0" applyFont="1" applyAlignment="1">
      <alignment vertical="top"/>
    </xf>
    <xf numFmtId="0" fontId="6" fillId="0" borderId="4" xfId="0" applyFont="1" applyBorder="1" applyAlignment="1">
      <alignment horizontal="left" vertical="top"/>
    </xf>
    <xf numFmtId="0" fontId="12" fillId="3" borderId="1" xfId="0" applyFont="1" applyFill="1" applyBorder="1"/>
    <xf numFmtId="0" fontId="12" fillId="3" borderId="14" xfId="0" applyFont="1" applyFill="1" applyBorder="1"/>
    <xf numFmtId="0" fontId="12" fillId="3" borderId="16" xfId="0" applyFont="1" applyFill="1" applyBorder="1"/>
    <xf numFmtId="0" fontId="12" fillId="3" borderId="5" xfId="0" applyFont="1" applyFill="1" applyBorder="1" applyAlignment="1">
      <alignment vertical="top" wrapText="1"/>
    </xf>
    <xf numFmtId="0" fontId="12" fillId="3" borderId="2" xfId="0" applyFont="1" applyFill="1" applyBorder="1" applyAlignment="1">
      <alignment vertical="top"/>
    </xf>
    <xf numFmtId="0" fontId="6" fillId="5" borderId="4" xfId="0" applyFont="1" applyFill="1" applyBorder="1" applyAlignment="1">
      <alignment vertical="top" wrapText="1"/>
    </xf>
    <xf numFmtId="0" fontId="6" fillId="0" borderId="4" xfId="0" applyFont="1" applyBorder="1" applyAlignment="1">
      <alignment horizontal="left"/>
    </xf>
    <xf numFmtId="0" fontId="12" fillId="3" borderId="6" xfId="0" applyFont="1" applyFill="1" applyBorder="1" applyAlignment="1">
      <alignment wrapText="1"/>
    </xf>
    <xf numFmtId="0" fontId="12" fillId="3" borderId="6" xfId="0" applyFont="1" applyFill="1" applyBorder="1" applyAlignment="1">
      <alignment horizontal="center" wrapText="1"/>
    </xf>
    <xf numFmtId="0" fontId="12" fillId="3" borderId="3" xfId="0" applyFont="1" applyFill="1" applyBorder="1" applyAlignment="1">
      <alignment wrapText="1"/>
    </xf>
    <xf numFmtId="0" fontId="12" fillId="3" borderId="4" xfId="0" applyFont="1" applyFill="1" applyBorder="1" applyAlignment="1">
      <alignment wrapText="1"/>
    </xf>
    <xf numFmtId="0" fontId="12" fillId="3" borderId="2" xfId="0" applyFont="1" applyFill="1" applyBorder="1" applyAlignment="1">
      <alignment wrapText="1"/>
    </xf>
    <xf numFmtId="0" fontId="6" fillId="0" borderId="4" xfId="0" applyFont="1" applyBorder="1" applyAlignment="1">
      <alignment horizontal="center" vertical="top"/>
    </xf>
    <xf numFmtId="0" fontId="16" fillId="5" borderId="4" xfId="0" applyFont="1" applyFill="1" applyBorder="1" applyAlignment="1">
      <alignment horizontal="center" vertical="center" wrapText="1"/>
    </xf>
    <xf numFmtId="0" fontId="8" fillId="0" borderId="4" xfId="0" applyFont="1" applyBorder="1" applyAlignment="1">
      <alignment vertical="center" wrapText="1"/>
    </xf>
    <xf numFmtId="0" fontId="8" fillId="5" borderId="4" xfId="0" applyFont="1" applyFill="1" applyBorder="1" applyAlignment="1">
      <alignment horizontal="left" vertical="center" wrapText="1"/>
    </xf>
    <xf numFmtId="0" fontId="8" fillId="5" borderId="4" xfId="0" applyFont="1" applyFill="1" applyBorder="1" applyAlignment="1">
      <alignment vertical="center" wrapText="1"/>
    </xf>
    <xf numFmtId="0" fontId="17" fillId="5" borderId="5"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8" fillId="0" borderId="0" xfId="0" applyFont="1" applyAlignment="1">
      <alignment vertical="top"/>
    </xf>
    <xf numFmtId="0" fontId="12" fillId="3" borderId="9" xfId="0" applyFont="1" applyFill="1" applyBorder="1" applyAlignment="1">
      <alignment horizontal="left" vertical="top" wrapText="1"/>
    </xf>
    <xf numFmtId="0" fontId="23" fillId="3" borderId="9" xfId="0" applyFont="1" applyFill="1" applyBorder="1" applyAlignment="1">
      <alignment vertical="top" wrapText="1"/>
    </xf>
    <xf numFmtId="0" fontId="12" fillId="3" borderId="13" xfId="0" applyFont="1" applyFill="1" applyBorder="1" applyAlignment="1">
      <alignment vertical="top" wrapText="1"/>
    </xf>
    <xf numFmtId="0" fontId="12" fillId="3" borderId="10" xfId="0" applyFont="1" applyFill="1" applyBorder="1" applyAlignment="1">
      <alignment vertical="top" wrapText="1"/>
    </xf>
    <xf numFmtId="0" fontId="8" fillId="2" borderId="0" xfId="0" applyFont="1" applyFill="1" applyAlignment="1">
      <alignment vertical="top"/>
    </xf>
    <xf numFmtId="0" fontId="16" fillId="5" borderId="4" xfId="0" applyFont="1" applyFill="1" applyBorder="1" applyAlignment="1">
      <alignment horizontal="center" vertical="top" wrapText="1"/>
    </xf>
    <xf numFmtId="0" fontId="6" fillId="2" borderId="0" xfId="0" applyFont="1" applyFill="1" applyAlignment="1">
      <alignment vertical="top"/>
    </xf>
    <xf numFmtId="0" fontId="16" fillId="0" borderId="4" xfId="0" applyFont="1" applyBorder="1" applyAlignment="1">
      <alignment horizontal="center" vertical="top" wrapText="1"/>
    </xf>
    <xf numFmtId="0" fontId="17" fillId="0" borderId="4" xfId="0" applyFont="1" applyBorder="1" applyAlignment="1">
      <alignment horizontal="center" vertical="top" wrapText="1"/>
    </xf>
    <xf numFmtId="0" fontId="17" fillId="0" borderId="4" xfId="0" applyFont="1" applyBorder="1" applyAlignment="1">
      <alignment horizontal="left" vertical="top" wrapText="1"/>
    </xf>
    <xf numFmtId="0" fontId="12" fillId="3" borderId="2" xfId="0" applyFont="1" applyFill="1" applyBorder="1" applyAlignment="1">
      <alignment vertical="top" wrapText="1"/>
    </xf>
    <xf numFmtId="0" fontId="12" fillId="3" borderId="5" xfId="0" applyFont="1" applyFill="1" applyBorder="1"/>
    <xf numFmtId="0" fontId="4" fillId="0" borderId="4" xfId="0" applyFont="1" applyBorder="1" applyAlignment="1">
      <alignment vertical="top" wrapText="1"/>
    </xf>
    <xf numFmtId="0" fontId="4" fillId="0" borderId="4" xfId="0" applyFont="1" applyBorder="1" applyAlignment="1">
      <alignment horizontal="center" vertical="top"/>
    </xf>
    <xf numFmtId="0" fontId="4" fillId="0" borderId="4" xfId="0" applyFont="1" applyBorder="1" applyAlignment="1">
      <alignment horizontal="left" vertical="top" wrapText="1"/>
    </xf>
    <xf numFmtId="0" fontId="25" fillId="0" borderId="0" xfId="0" applyFont="1"/>
    <xf numFmtId="0" fontId="26" fillId="0" borderId="0" xfId="0" applyFont="1" applyAlignment="1">
      <alignment vertical="center" wrapText="1"/>
    </xf>
    <xf numFmtId="0" fontId="27" fillId="0" borderId="0" xfId="0" applyFont="1" applyAlignment="1">
      <alignment horizontal="center" vertical="center" wrapText="1"/>
    </xf>
    <xf numFmtId="0" fontId="26" fillId="0" borderId="0" xfId="0" applyFont="1" applyAlignment="1">
      <alignment horizontal="center" vertical="center" wrapText="1"/>
    </xf>
    <xf numFmtId="0" fontId="28" fillId="0" borderId="0" xfId="0" applyFont="1" applyAlignment="1">
      <alignment vertical="center" wrapText="1"/>
    </xf>
    <xf numFmtId="0" fontId="30" fillId="0" borderId="4" xfId="0" applyFont="1" applyBorder="1" applyAlignment="1">
      <alignment horizontal="left" vertical="top" wrapText="1"/>
    </xf>
    <xf numFmtId="0" fontId="27" fillId="0" borderId="5" xfId="0" applyFont="1" applyBorder="1" applyAlignment="1">
      <alignment horizontal="center" vertical="center" wrapText="1"/>
    </xf>
    <xf numFmtId="0" fontId="16" fillId="0" borderId="15" xfId="0" applyFont="1" applyBorder="1" applyAlignment="1">
      <alignment horizontal="center" vertical="center" wrapText="1"/>
    </xf>
    <xf numFmtId="0" fontId="12" fillId="3" borderId="5" xfId="0" applyFont="1" applyFill="1" applyBorder="1" applyAlignment="1">
      <alignment wrapText="1"/>
    </xf>
    <xf numFmtId="0" fontId="12" fillId="3" borderId="7" xfId="0" applyFont="1" applyFill="1" applyBorder="1" applyAlignment="1">
      <alignment wrapText="1"/>
    </xf>
    <xf numFmtId="0" fontId="29" fillId="3" borderId="2" xfId="0" applyFont="1" applyFill="1" applyBorder="1" applyAlignment="1">
      <alignment vertical="center"/>
    </xf>
    <xf numFmtId="0" fontId="4" fillId="0" borderId="4" xfId="0" applyFont="1" applyBorder="1" applyAlignment="1">
      <alignment vertical="center" wrapText="1"/>
    </xf>
    <xf numFmtId="0" fontId="4" fillId="0" borderId="4" xfId="0" applyFont="1" applyBorder="1" applyAlignment="1">
      <alignment horizontal="center" vertical="top" wrapText="1"/>
    </xf>
    <xf numFmtId="0" fontId="4" fillId="0" borderId="4" xfId="0" applyFont="1" applyBorder="1" applyAlignment="1">
      <alignment horizontal="left" vertical="center" wrapText="1"/>
    </xf>
    <xf numFmtId="0" fontId="3" fillId="0" borderId="4" xfId="0" applyFont="1" applyBorder="1" applyAlignment="1">
      <alignment horizontal="center" vertical="top" wrapText="1"/>
    </xf>
    <xf numFmtId="0" fontId="3" fillId="0" borderId="4" xfId="0" applyFont="1" applyBorder="1" applyAlignment="1">
      <alignment horizontal="center" vertical="top"/>
    </xf>
    <xf numFmtId="2" fontId="8" fillId="0" borderId="4" xfId="0" applyNumberFormat="1" applyFont="1" applyBorder="1" applyAlignment="1">
      <alignment horizontal="left" vertical="center"/>
    </xf>
    <xf numFmtId="0" fontId="3" fillId="0" borderId="4" xfId="0" applyFont="1" applyBorder="1" applyAlignment="1">
      <alignment horizontal="left" vertical="top" wrapText="1"/>
    </xf>
    <xf numFmtId="0" fontId="6" fillId="0" borderId="4" xfId="0" applyFont="1" applyBorder="1" applyAlignment="1">
      <alignment horizontal="left" vertical="top" wrapText="1"/>
    </xf>
    <xf numFmtId="0" fontId="5" fillId="0" borderId="4" xfId="0" applyFont="1" applyBorder="1" applyAlignment="1">
      <alignment horizontal="left" vertical="top" wrapText="1"/>
    </xf>
    <xf numFmtId="0" fontId="8" fillId="0" borderId="4" xfId="0" applyFont="1" applyBorder="1" applyAlignment="1">
      <alignment horizontal="left" vertical="top" wrapText="1"/>
    </xf>
    <xf numFmtId="0" fontId="8" fillId="5" borderId="4" xfId="0" applyFont="1" applyFill="1" applyBorder="1" applyAlignment="1">
      <alignment horizontal="left" vertical="top" wrapText="1"/>
    </xf>
    <xf numFmtId="0" fontId="4" fillId="5" borderId="4" xfId="0" applyFont="1" applyFill="1" applyBorder="1" applyAlignment="1">
      <alignment horizontal="left" vertical="top" wrapText="1"/>
    </xf>
    <xf numFmtId="0" fontId="17" fillId="5" borderId="4" xfId="0" applyFont="1" applyFill="1" applyBorder="1" applyAlignment="1">
      <alignment horizontal="left" vertical="top" wrapText="1"/>
    </xf>
    <xf numFmtId="0" fontId="16" fillId="5" borderId="4" xfId="0" applyFont="1" applyFill="1" applyBorder="1" applyAlignment="1">
      <alignment horizontal="left" vertical="top" wrapText="1"/>
    </xf>
    <xf numFmtId="0" fontId="9" fillId="0" borderId="4" xfId="0" applyFont="1" applyBorder="1" applyAlignment="1">
      <alignment horizontal="center" vertical="top"/>
    </xf>
    <xf numFmtId="0" fontId="4" fillId="5" borderId="4" xfId="0" applyFont="1" applyFill="1" applyBorder="1" applyAlignment="1">
      <alignment horizontal="center" vertical="top" wrapText="1"/>
    </xf>
    <xf numFmtId="0" fontId="14" fillId="0" borderId="4" xfId="0" applyFont="1" applyBorder="1" applyAlignment="1">
      <alignment horizontal="center" vertical="top" wrapText="1"/>
    </xf>
    <xf numFmtId="0" fontId="3" fillId="0" borderId="4" xfId="0" applyFont="1" applyBorder="1" applyAlignment="1">
      <alignment horizontal="left" vertical="top"/>
    </xf>
    <xf numFmtId="0" fontId="4" fillId="0" borderId="4" xfId="0" applyFont="1" applyBorder="1" applyAlignment="1">
      <alignment horizontal="left" vertical="top"/>
    </xf>
    <xf numFmtId="0" fontId="3" fillId="5" borderId="4" xfId="0" applyFont="1" applyFill="1" applyBorder="1" applyAlignment="1">
      <alignment horizontal="left" vertical="top" wrapText="1"/>
    </xf>
    <xf numFmtId="0" fontId="3" fillId="0" borderId="4" xfId="0" applyFont="1" applyBorder="1" applyAlignment="1">
      <alignment wrapText="1"/>
    </xf>
    <xf numFmtId="0" fontId="4" fillId="0" borderId="4" xfId="0" applyFont="1" applyBorder="1" applyAlignment="1">
      <alignment vertical="top"/>
    </xf>
    <xf numFmtId="0" fontId="7" fillId="0" borderId="4" xfId="0" applyFont="1" applyBorder="1" applyAlignment="1">
      <alignment vertical="top" wrapText="1"/>
    </xf>
    <xf numFmtId="0" fontId="2" fillId="0" borderId="4" xfId="0" applyFont="1" applyBorder="1" applyAlignment="1">
      <alignment vertical="top" wrapText="1"/>
    </xf>
    <xf numFmtId="0" fontId="6" fillId="3" borderId="1" xfId="0" applyFont="1" applyFill="1" applyBorder="1" applyAlignment="1">
      <alignment horizontal="left"/>
    </xf>
    <xf numFmtId="0" fontId="31" fillId="0" borderId="0" xfId="0" applyFont="1"/>
    <xf numFmtId="0" fontId="2" fillId="0" borderId="0" xfId="0" applyFont="1"/>
    <xf numFmtId="0" fontId="11" fillId="0" borderId="17" xfId="0" applyFont="1" applyBorder="1"/>
    <xf numFmtId="0" fontId="10" fillId="0" borderId="17" xfId="0" applyFont="1" applyBorder="1"/>
    <xf numFmtId="0" fontId="11" fillId="0" borderId="0" xfId="0" applyFont="1" applyAlignment="1">
      <alignment wrapText="1"/>
    </xf>
    <xf numFmtId="0" fontId="3" fillId="0" borderId="4" xfId="0" applyFont="1" applyBorder="1"/>
    <xf numFmtId="0" fontId="1" fillId="0" borderId="0" xfId="0" applyFont="1"/>
    <xf numFmtId="0" fontId="1" fillId="0" borderId="4" xfId="0" applyFont="1" applyBorder="1" applyAlignment="1">
      <alignment horizontal="center" vertical="top"/>
    </xf>
    <xf numFmtId="0" fontId="1" fillId="0" borderId="4" xfId="0" applyFont="1" applyBorder="1" applyAlignment="1">
      <alignment vertical="top" wrapText="1"/>
    </xf>
    <xf numFmtId="0" fontId="1" fillId="0" borderId="4" xfId="0" applyFont="1" applyBorder="1" applyAlignment="1">
      <alignment horizontal="center" vertical="top" wrapText="1"/>
    </xf>
    <xf numFmtId="0" fontId="17" fillId="0" borderId="4" xfId="0" applyFont="1" applyBorder="1" applyAlignment="1">
      <alignment horizontal="center" vertical="top"/>
    </xf>
    <xf numFmtId="0" fontId="17" fillId="0" borderId="4" xfId="0" applyFont="1" applyBorder="1" applyAlignment="1">
      <alignment vertical="top"/>
    </xf>
    <xf numFmtId="0" fontId="17" fillId="0" borderId="0" xfId="0" applyFont="1"/>
    <xf numFmtId="0" fontId="17" fillId="0" borderId="4" xfId="0" applyFont="1" applyBorder="1" applyAlignment="1">
      <alignment horizontal="left" vertical="top"/>
    </xf>
    <xf numFmtId="0" fontId="17" fillId="0" borderId="4" xfId="0" applyFont="1" applyBorder="1"/>
    <xf numFmtId="0" fontId="12" fillId="3" borderId="3" xfId="0" applyFont="1" applyFill="1" applyBorder="1" applyAlignment="1">
      <alignment horizontal="left" vertical="top"/>
    </xf>
    <xf numFmtId="0" fontId="1" fillId="0" borderId="0" xfId="0" applyFont="1" applyAlignment="1">
      <alignment horizontal="right"/>
    </xf>
    <xf numFmtId="0" fontId="1" fillId="0" borderId="0" xfId="0" applyFont="1" applyAlignment="1">
      <alignment wrapText="1"/>
    </xf>
    <xf numFmtId="0" fontId="10" fillId="0" borderId="18" xfId="0" applyFont="1" applyBorder="1"/>
    <xf numFmtId="0" fontId="1" fillId="0" borderId="18" xfId="0" applyFont="1" applyBorder="1" applyAlignment="1">
      <alignment horizontal="left" vertical="top" wrapText="1"/>
    </xf>
    <xf numFmtId="0" fontId="12" fillId="3" borderId="5" xfId="0" applyFont="1" applyFill="1" applyBorder="1" applyAlignment="1">
      <alignment horizontal="left" wrapText="1"/>
    </xf>
  </cellXfs>
  <cellStyles count="4">
    <cellStyle name="Hyperlink" xfId="2" builtinId="8"/>
    <cellStyle name="Standaard" xfId="0" builtinId="0"/>
    <cellStyle name="Standaard 2" xfId="3" xr:uid="{A0F9AF2D-991F-473D-A136-73445C7B2249}"/>
    <cellStyle name="Standaard 3" xfId="1" xr:uid="{B47BC520-070E-4AD8-B1A3-8196C72D5A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owerPivotData" Target="model/item.data"/><Relationship Id="rId14" Type="http://schemas.openxmlformats.org/officeDocument/2006/relationships/customXml" Target="../customXml/item4.xml"/></Relationships>
</file>

<file path=xl/theme/theme1.xml><?xml version="1.0" encoding="utf-8"?>
<a:theme xmlns:a="http://schemas.openxmlformats.org/drawingml/2006/main" name="IPR normag '24">
  <a:themeElements>
    <a:clrScheme name="Aangepast 1">
      <a:dk1>
        <a:sysClr val="windowText" lastClr="000000"/>
      </a:dk1>
      <a:lt1>
        <a:sysClr val="window" lastClr="FFFFFF"/>
      </a:lt1>
      <a:dk2>
        <a:srgbClr val="44546A"/>
      </a:dk2>
      <a:lt2>
        <a:srgbClr val="E7E6E6"/>
      </a:lt2>
      <a:accent1>
        <a:srgbClr val="225060"/>
      </a:accent1>
      <a:accent2>
        <a:srgbClr val="DE0000"/>
      </a:accent2>
      <a:accent3>
        <a:srgbClr val="5EBCB9"/>
      </a:accent3>
      <a:accent4>
        <a:srgbClr val="FFC000"/>
      </a:accent4>
      <a:accent5>
        <a:srgbClr val="DFEDF7"/>
      </a:accent5>
      <a:accent6>
        <a:srgbClr val="0066CC"/>
      </a:accent6>
      <a:hlink>
        <a:srgbClr val="0563C1"/>
      </a:hlink>
      <a:folHlink>
        <a:srgbClr val="954F72"/>
      </a:folHlink>
    </a:clrScheme>
    <a:fontScheme name="IPR Normag'24">
      <a:majorFont>
        <a:latin typeface="Bierstadt Display"/>
        <a:ea typeface=""/>
        <a:cs typeface=""/>
      </a:majorFont>
      <a:minorFont>
        <a:latin typeface="Bierstadt"/>
        <a:ea typeface=""/>
        <a:cs typeface=""/>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eippcb.jrc.ec.europa.eu/reference/mining-extraction-ores" TargetMode="External"/><Relationship Id="rId21" Type="http://schemas.openxmlformats.org/officeDocument/2006/relationships/hyperlink" Target="https://eippcb.jrc.ec.europa.eu/sites/default/files/2020-01/JRC118627_FDM_Bref_2019_published.pdf" TargetMode="External"/><Relationship Id="rId42" Type="http://schemas.openxmlformats.org/officeDocument/2006/relationships/hyperlink" Target="https://eippcb.jrc.ec.europa.eu/sites/default/files/2023-01/LVIC%20BREF%20KoM%20Report_0.pdf" TargetMode="External"/><Relationship Id="rId63" Type="http://schemas.openxmlformats.org/officeDocument/2006/relationships/hyperlink" Target="http://eur-lex.europa.eu/legal-content/EN/TXT/?uri=OJ%3AJOL_2014_307_R_0009" TargetMode="External"/><Relationship Id="rId84" Type="http://schemas.openxmlformats.org/officeDocument/2006/relationships/hyperlink" Target="https://eippcb.jrc.ec.europa.eu/reference/wood-based-panels-production" TargetMode="External"/><Relationship Id="rId16" Type="http://schemas.openxmlformats.org/officeDocument/2006/relationships/hyperlink" Target="https://eippcb.jrc.ec.europa.eu/reference/emissions-storage" TargetMode="External"/><Relationship Id="rId107" Type="http://schemas.openxmlformats.org/officeDocument/2006/relationships/hyperlink" Target="https://eippcb.jrc.ec.europa.eu/reference/manufacture-glass-0" TargetMode="External"/><Relationship Id="rId11" Type="http://schemas.openxmlformats.org/officeDocument/2006/relationships/hyperlink" Target="https://eippcb.jrc.ec.europa.eu/reference/common-waste-water-and-waste-gas-treatmentmanagement-systems-chemical-sector-0" TargetMode="External"/><Relationship Id="rId32" Type="http://schemas.openxmlformats.org/officeDocument/2006/relationships/hyperlink" Target="https://eippcb.jrc.ec.europa.eu/sites/default/files/2019-11/JRC107189_IRPP_Bref_2017_published.pdf" TargetMode="External"/><Relationship Id="rId37" Type="http://schemas.openxmlformats.org/officeDocument/2006/relationships/hyperlink" Target="https://eippcb.jrc.ec.europa.eu/reference/landfills" TargetMode="External"/><Relationship Id="rId53" Type="http://schemas.openxmlformats.org/officeDocument/2006/relationships/hyperlink" Target="http://eur-lex.europa.eu/legal-content/EN/TXT/?uri=uriserv%3AOJ.L_.2016.174.01.0032.01.ENG" TargetMode="External"/><Relationship Id="rId58" Type="http://schemas.openxmlformats.org/officeDocument/2006/relationships/hyperlink" Target="https://eippcb.jrc.ec.europa.eu/reference/production-pulp-paper-and-board" TargetMode="External"/><Relationship Id="rId74" Type="http://schemas.openxmlformats.org/officeDocument/2006/relationships/hyperlink" Target="https://eippcb.jrc.ec.europa.eu/sites/default/files/2019-11/stm_bref_0806.pdf" TargetMode="External"/><Relationship Id="rId79" Type="http://schemas.openxmlformats.org/officeDocument/2006/relationships/hyperlink" Target="https://eippcb.jrc.ec.europa.eu/reference/tanning-hides-and-skins-0" TargetMode="External"/><Relationship Id="rId102" Type="http://schemas.openxmlformats.org/officeDocument/2006/relationships/hyperlink" Target="https://eippcb.jrc.ec.europa.eu/reference/economics-and-cross-media-effects" TargetMode="External"/><Relationship Id="rId123" Type="http://schemas.openxmlformats.org/officeDocument/2006/relationships/hyperlink" Target="https://eippcb.jrc.ec.europa.eu/reference/monitoring-emissions-air-and-water-ied-installations-0" TargetMode="External"/><Relationship Id="rId128" Type="http://schemas.openxmlformats.org/officeDocument/2006/relationships/hyperlink" Target="https://eippcb.jrc.ec.europa.eu/reference/surface-treatment-using-organic-solvents-including-wood-and-wood-products-preservation" TargetMode="External"/><Relationship Id="rId5" Type="http://schemas.openxmlformats.org/officeDocument/2006/relationships/hyperlink" Target="https://eippcb.jrc.ec.europa.eu/sites/default/files/2019-11/cer_bref_0807.pdf" TargetMode="External"/><Relationship Id="rId90" Type="http://schemas.openxmlformats.org/officeDocument/2006/relationships/hyperlink" Target="https://eur-lex.europa.eu/legal-content/EN/TXT/?uri=uriserv%3AOJ.L_.2019.312.01.0055.01.ENG&amp;toc=OJ%3AL%3A2019%3A312%3ATOC" TargetMode="External"/><Relationship Id="rId95" Type="http://schemas.openxmlformats.org/officeDocument/2006/relationships/hyperlink" Target="http://eur-lex.europa.eu/legal-content/EN/TXT/?uri=uriserv%3AOJ.L_.2015.306.01.0031.01.ENG" TargetMode="External"/><Relationship Id="rId22" Type="http://schemas.openxmlformats.org/officeDocument/2006/relationships/hyperlink" Target="https://eur-lex.europa.eu/legal-content/EN/TXT/?uri=uriserv%3AOJ.L_.2019.313.01.0060.01.ENG&amp;toc=OJ%3AL%3A2019%3A313%3ATOC" TargetMode="External"/><Relationship Id="rId27" Type="http://schemas.openxmlformats.org/officeDocument/2006/relationships/hyperlink" Target="https://eippcb.jrc.ec.europa.eu/sites/default/files/2019-11/GLS_Adopted_03_2012_0.pdf" TargetMode="External"/><Relationship Id="rId43" Type="http://schemas.openxmlformats.org/officeDocument/2006/relationships/hyperlink" Target="https://eippcb.jrc.ec.europa.eu/reference/large-volume-inorganic-chemicals-ammonia-acids-and-fertilisers" TargetMode="External"/><Relationship Id="rId48" Type="http://schemas.openxmlformats.org/officeDocument/2006/relationships/hyperlink" Target="https://eippcb.jrc.ec.europa.eu/sites/default/files/2019-11/JRC109279_LVOC_Bref.pdf" TargetMode="External"/><Relationship Id="rId64" Type="http://schemas.openxmlformats.org/officeDocument/2006/relationships/hyperlink" Target="https://eippcb.jrc.ec.europa.eu/reference/monitoring-emissions-air-and-water-ied-installations-0" TargetMode="External"/><Relationship Id="rId69" Type="http://schemas.openxmlformats.org/officeDocument/2006/relationships/hyperlink" Target="https://eippcb.jrc.ec.europa.eu/reference/smitheries-and-foundries-industry" TargetMode="External"/><Relationship Id="rId113" Type="http://schemas.openxmlformats.org/officeDocument/2006/relationships/hyperlink" Target="https://eippcb.jrc.ec.europa.eu/reference/large-volume-inorganic-chemicals" TargetMode="External"/><Relationship Id="rId118" Type="http://schemas.openxmlformats.org/officeDocument/2006/relationships/hyperlink" Target="https://eippcb.jrc.ec.europa.eu/reference/non-ferrous-metals-industries-0" TargetMode="External"/><Relationship Id="rId134" Type="http://schemas.openxmlformats.org/officeDocument/2006/relationships/hyperlink" Target="https://eippcb.jrc.ec.europa.eu/reference/waste-treatment-0" TargetMode="External"/><Relationship Id="rId80" Type="http://schemas.openxmlformats.org/officeDocument/2006/relationships/hyperlink" Target="https://eippcb.jrc.ec.europa.eu/sites/default/files/2019-11/TAN_Published_def.pdf" TargetMode="External"/><Relationship Id="rId85" Type="http://schemas.openxmlformats.org/officeDocument/2006/relationships/hyperlink" Target="https://eippcb.jrc.ec.europa.eu/sites/default/files/2019-11/WBPbref2016_0.pdf" TargetMode="External"/><Relationship Id="rId12" Type="http://schemas.openxmlformats.org/officeDocument/2006/relationships/hyperlink" Target="https://eippcb.jrc.ec.europa.eu/sites/default/files/2019-11/CWW_Bref_2016_published.pdf" TargetMode="External"/><Relationship Id="rId17" Type="http://schemas.openxmlformats.org/officeDocument/2006/relationships/hyperlink" Target="https://eippcb.jrc.ec.europa.eu/sites/default/files/2022-03/efs_bref_0706_0.pdf" TargetMode="External"/><Relationship Id="rId33" Type="http://schemas.openxmlformats.org/officeDocument/2006/relationships/hyperlink" Target="http://eur-lex.europa.eu/legal-content/EN/TXT/?uri=uriserv%3AOJ.L_.2017.043.01.0231.01.ENG&amp;toc=OJ%3AL%3A2017%3A043%3AFULL" TargetMode="External"/><Relationship Id="rId38" Type="http://schemas.openxmlformats.org/officeDocument/2006/relationships/hyperlink" Target="https://eippcb.jrc.ec.europa.eu/reference/large-combustion-plants-0" TargetMode="External"/><Relationship Id="rId59" Type="http://schemas.openxmlformats.org/officeDocument/2006/relationships/hyperlink" Target="https://eippcb.jrc.ec.europa.eu/sites/default/files/2019-11/PP_revised_BREF_2015.pdf" TargetMode="External"/><Relationship Id="rId103" Type="http://schemas.openxmlformats.org/officeDocument/2006/relationships/hyperlink" Target="https://eippcb.jrc.ec.europa.eu/reference/emissions-storage" TargetMode="External"/><Relationship Id="rId108" Type="http://schemas.openxmlformats.org/officeDocument/2006/relationships/hyperlink" Target="https://eippcb.jrc.ec.europa.eu/reference/industrial-cooling-systems" TargetMode="External"/><Relationship Id="rId124" Type="http://schemas.openxmlformats.org/officeDocument/2006/relationships/hyperlink" Target="https://eippcb.jrc.ec.europa.eu/reference/slaughterhouses-and-animals-products-industries" TargetMode="External"/><Relationship Id="rId129" Type="http://schemas.openxmlformats.org/officeDocument/2006/relationships/hyperlink" Target="https://eippcb.jrc.ec.europa.eu/reference/tanning-hides-and-skins-0" TargetMode="External"/><Relationship Id="rId54" Type="http://schemas.openxmlformats.org/officeDocument/2006/relationships/hyperlink" Target="https://eippcb.jrc.ec.europa.eu/reference/manufacture-organic-fine-chemicals" TargetMode="External"/><Relationship Id="rId70" Type="http://schemas.openxmlformats.org/officeDocument/2006/relationships/hyperlink" Target="https://eippcb.jrc.ec.europa.eu/sites/default/files/2024-12/SF_BREF_2024-bref.pdf" TargetMode="External"/><Relationship Id="rId75" Type="http://schemas.openxmlformats.org/officeDocument/2006/relationships/hyperlink" Target="https://eippcb.jrc.ec.europa.eu/sites/default/files/2022-07/STM%20BREF%20KoM%20report_Final.pdf" TargetMode="External"/><Relationship Id="rId91" Type="http://schemas.openxmlformats.org/officeDocument/2006/relationships/hyperlink" Target="https://eippcb.jrc.ec.europa.eu/reference/waste-treatment-0" TargetMode="External"/><Relationship Id="rId96" Type="http://schemas.openxmlformats.org/officeDocument/2006/relationships/hyperlink" Target="https://eur-lex.europa.eu/legal-content/EN/TXT/?uri=CELEX%3A32022D2427" TargetMode="External"/><Relationship Id="rId1" Type="http://schemas.openxmlformats.org/officeDocument/2006/relationships/hyperlink" Target="https://eippcb.jrc.ec.europa.eu/reference/production-chlor-alkali-0" TargetMode="External"/><Relationship Id="rId6" Type="http://schemas.openxmlformats.org/officeDocument/2006/relationships/hyperlink" Target="https://eippcb.jrc.ec.europa.eu/sites/default/files/2023-08/CER_BREF_Draft_1_%20black%20for%20web.pdf" TargetMode="External"/><Relationship Id="rId23" Type="http://schemas.openxmlformats.org/officeDocument/2006/relationships/hyperlink" Target="https://eippcb.jrc.ec.europa.eu/reference/ferrous-metals-processing-industry" TargetMode="External"/><Relationship Id="rId28" Type="http://schemas.openxmlformats.org/officeDocument/2006/relationships/hyperlink" Target="http://eur-lex.europa.eu/legal-content/EN/TXT/?uri=uriserv%3AOJ.L_.2012.070.01.0001.01.ENG" TargetMode="External"/><Relationship Id="rId49" Type="http://schemas.openxmlformats.org/officeDocument/2006/relationships/hyperlink" Target="https://eur-lex.europa.eu/legal-content/EN/TXT/?uri=CELEX%3A32017D2117" TargetMode="External"/><Relationship Id="rId114" Type="http://schemas.openxmlformats.org/officeDocument/2006/relationships/hyperlink" Target="https://eippcb.jrc.ec.europa.eu/reference/large-volume-inorganic-chemicals-ammonia-acids-and-fertilisers" TargetMode="External"/><Relationship Id="rId119" Type="http://schemas.openxmlformats.org/officeDocument/2006/relationships/hyperlink" Target="https://eippcb.jrc.ec.europa.eu/reference/manufacture-organic-fine-chemicals" TargetMode="External"/><Relationship Id="rId44" Type="http://schemas.openxmlformats.org/officeDocument/2006/relationships/hyperlink" Target="https://eippcb.jrc.ec.europa.eu/sites/default/files/2022-03/LVIC-AAF.pdf" TargetMode="External"/><Relationship Id="rId60" Type="http://schemas.openxmlformats.org/officeDocument/2006/relationships/hyperlink" Target="http://eur-lex.europa.eu/legal-content/EN/TXT/?uri=OJ%3AJOL_2014_284_R_0017" TargetMode="External"/><Relationship Id="rId65" Type="http://schemas.openxmlformats.org/officeDocument/2006/relationships/hyperlink" Target="https://eippcb.jrc.ec.europa.eu/sites/default/files/2019-12/ROM_2018_08_20.pdf" TargetMode="External"/><Relationship Id="rId81" Type="http://schemas.openxmlformats.org/officeDocument/2006/relationships/hyperlink" Target="https://eippcb.jrc.ec.europa.eu/reference/textiles-industry" TargetMode="External"/><Relationship Id="rId86" Type="http://schemas.openxmlformats.org/officeDocument/2006/relationships/hyperlink" Target="https://eippcb.jrc.ec.europa.eu/reference/common-waste-gas-treatment-chemical-sector" TargetMode="External"/><Relationship Id="rId130" Type="http://schemas.openxmlformats.org/officeDocument/2006/relationships/hyperlink" Target="https://eippcb.jrc.ec.europa.eu/reference/textiles-industry" TargetMode="External"/><Relationship Id="rId135" Type="http://schemas.openxmlformats.org/officeDocument/2006/relationships/printerSettings" Target="../printerSettings/printerSettings2.bin"/><Relationship Id="rId13" Type="http://schemas.openxmlformats.org/officeDocument/2006/relationships/hyperlink" Target="https://eur-lex.europa.eu/legal-content/EN/TXT/?qid=1579188127132&amp;uri=CELEX%3A32016D0902" TargetMode="External"/><Relationship Id="rId18" Type="http://schemas.openxmlformats.org/officeDocument/2006/relationships/hyperlink" Target="https://eippcb.jrc.ec.europa.eu/reference/energy-efficiency" TargetMode="External"/><Relationship Id="rId39" Type="http://schemas.openxmlformats.org/officeDocument/2006/relationships/hyperlink" Target="https://eippcb.jrc.ec.europa.eu/sites/default/files/2019-11/JRC_107769_LCPBref_2017.pdf" TargetMode="External"/><Relationship Id="rId109" Type="http://schemas.openxmlformats.org/officeDocument/2006/relationships/hyperlink" Target="https://eippcb.jrc.ec.europa.eu/reference/intensive-rearing-poultry-or-pigs-0" TargetMode="External"/><Relationship Id="rId34" Type="http://schemas.openxmlformats.org/officeDocument/2006/relationships/hyperlink" Target="https://eippcb.jrc.ec.europa.eu/reference/iron-and-steel-production" TargetMode="External"/><Relationship Id="rId50" Type="http://schemas.openxmlformats.org/officeDocument/2006/relationships/hyperlink" Target="https://eippcb.jrc.ec.europa.eu/reference/mining-extraction-ores" TargetMode="External"/><Relationship Id="rId55" Type="http://schemas.openxmlformats.org/officeDocument/2006/relationships/hyperlink" Target="https://eippcb.jrc.ec.europa.eu/sites/default/files/2019-11/ofc_bref_0806.pdf" TargetMode="External"/><Relationship Id="rId76" Type="http://schemas.openxmlformats.org/officeDocument/2006/relationships/hyperlink" Target="https://eippcb.jrc.ec.europa.eu/reference/surface-treatment-using-organic-solvents-including-wood-and-wood-products-preservation" TargetMode="External"/><Relationship Id="rId97" Type="http://schemas.openxmlformats.org/officeDocument/2006/relationships/hyperlink" Target="https://eur-lex.europa.eu/legal-content/EN/TXT/?uri=uriserv%3AOJ.L_.2018.208.01.0038.01.ENG&amp;toc=OJ%3AL%3A2018%3A208%3ATOC" TargetMode="External"/><Relationship Id="rId104" Type="http://schemas.openxmlformats.org/officeDocument/2006/relationships/hyperlink" Target="https://eippcb.jrc.ec.europa.eu/reference/energy-efficiency" TargetMode="External"/><Relationship Id="rId120" Type="http://schemas.openxmlformats.org/officeDocument/2006/relationships/hyperlink" Target="https://eippcb.jrc.ec.europa.eu/reference/production-polymers" TargetMode="External"/><Relationship Id="rId125" Type="http://schemas.openxmlformats.org/officeDocument/2006/relationships/hyperlink" Target="https://eippcb.jrc.ec.europa.eu/reference/smitheries-and-foundries-industry" TargetMode="External"/><Relationship Id="rId7" Type="http://schemas.openxmlformats.org/officeDocument/2006/relationships/hyperlink" Target="https://eippcb.jrc.ec.europa.eu/sites/default/files/2021-06/210430_CER_BREF_KoM_report-ARES_1.pdf" TargetMode="External"/><Relationship Id="rId71" Type="http://schemas.openxmlformats.org/officeDocument/2006/relationships/hyperlink" Target="https://eippcb.jrc.ec.europa.eu/reference/production-speciality-inorganic-chemicals" TargetMode="External"/><Relationship Id="rId92" Type="http://schemas.openxmlformats.org/officeDocument/2006/relationships/hyperlink" Target="https://eippcb.jrc.ec.europa.eu/sites/default/files/2019-11/JRC113018_WT_Bref.pdf" TargetMode="External"/><Relationship Id="rId2" Type="http://schemas.openxmlformats.org/officeDocument/2006/relationships/hyperlink" Target="https://eippcb.jrc.ec.europa.eu/sites/default/files/2019-11/CAK_BREF_102014.pdf" TargetMode="External"/><Relationship Id="rId29" Type="http://schemas.openxmlformats.org/officeDocument/2006/relationships/hyperlink" Target="https://eippcb.jrc.ec.europa.eu/reference/industrial-cooling-systems" TargetMode="External"/><Relationship Id="rId24" Type="http://schemas.openxmlformats.org/officeDocument/2006/relationships/hyperlink" Target="https://eippcb.jrc.ec.europa.eu/sites/default/files/2022-12/FMP%20BREF_Final%20Version.pdf" TargetMode="External"/><Relationship Id="rId40" Type="http://schemas.openxmlformats.org/officeDocument/2006/relationships/hyperlink" Target="https://eur-lex.europa.eu/legal-content/EN/TXT/?uri=CELEX%3A32021D2326" TargetMode="External"/><Relationship Id="rId45" Type="http://schemas.openxmlformats.org/officeDocument/2006/relationships/hyperlink" Target="https://eippcb.jrc.ec.europa.eu/reference/large-volume-inorganic-chemicals-solids-and-others-industry" TargetMode="External"/><Relationship Id="rId66" Type="http://schemas.openxmlformats.org/officeDocument/2006/relationships/hyperlink" Target="https://eippcb.jrc.ec.europa.eu/reference/slaughterhouses-and-animals-products-industries" TargetMode="External"/><Relationship Id="rId87" Type="http://schemas.openxmlformats.org/officeDocument/2006/relationships/hyperlink" Target="https://eippcb.jrc.ec.europa.eu/sites/default/files/2023-01/WGC_BREF_2023_for_publishing%20ISSN%201831-9424_final_1_revised.pdf" TargetMode="External"/><Relationship Id="rId110" Type="http://schemas.openxmlformats.org/officeDocument/2006/relationships/hyperlink" Target="https://eippcb.jrc.ec.europa.eu/reference/iron-and-steel-production" TargetMode="External"/><Relationship Id="rId115" Type="http://schemas.openxmlformats.org/officeDocument/2006/relationships/hyperlink" Target="https://eippcb.jrc.ec.europa.eu/reference/large-volume-inorganic-chemicals-solids-and-others-industry" TargetMode="External"/><Relationship Id="rId131" Type="http://schemas.openxmlformats.org/officeDocument/2006/relationships/hyperlink" Target="https://eippcb.jrc.ec.europa.eu/reference/wood-based-panels-production" TargetMode="External"/><Relationship Id="rId61" Type="http://schemas.openxmlformats.org/officeDocument/2006/relationships/hyperlink" Target="https://eippcb.jrc.ec.europa.eu/reference/refining-mineral-oil-and-gas-0" TargetMode="External"/><Relationship Id="rId82" Type="http://schemas.openxmlformats.org/officeDocument/2006/relationships/hyperlink" Target="https://eippcb.jrc.ec.europa.eu/sites/default/files/2023-01/TXT_BREF_2023_for_publishing%20ISSN%201831-9424_final_1_revised.pdf" TargetMode="External"/><Relationship Id="rId19" Type="http://schemas.openxmlformats.org/officeDocument/2006/relationships/hyperlink" Target="https://eippcb.jrc.ec.europa.eu/sites/default/files/2021-09/ENE_Adopted_02-2009corrected20210914.pdf" TargetMode="External"/><Relationship Id="rId14" Type="http://schemas.openxmlformats.org/officeDocument/2006/relationships/hyperlink" Target="https://eippcb.jrc.ec.europa.eu/reference/economics-and-cross-media-effects" TargetMode="External"/><Relationship Id="rId30" Type="http://schemas.openxmlformats.org/officeDocument/2006/relationships/hyperlink" Target="https://eippcb.jrc.ec.europa.eu/sites/default/files/2019-11/cvs_bref_1201.pdf" TargetMode="External"/><Relationship Id="rId35" Type="http://schemas.openxmlformats.org/officeDocument/2006/relationships/hyperlink" Target="https://eippcb.jrc.ec.europa.eu/sites/default/files/2019-11/IS_Adopted_03_2012.pdf" TargetMode="External"/><Relationship Id="rId56" Type="http://schemas.openxmlformats.org/officeDocument/2006/relationships/hyperlink" Target="https://eippcb.jrc.ec.europa.eu/reference/production-polymers" TargetMode="External"/><Relationship Id="rId77" Type="http://schemas.openxmlformats.org/officeDocument/2006/relationships/hyperlink" Target="https://eippcb.jrc.ec.europa.eu/sites/default/files/2021-06/jrc122816_sts_2020_final.pdf" TargetMode="External"/><Relationship Id="rId100" Type="http://schemas.openxmlformats.org/officeDocument/2006/relationships/hyperlink" Target="https://eippcb.jrc.ec.europa.eu/reference/production-cement-lime-and-magnesium-oxide" TargetMode="External"/><Relationship Id="rId105" Type="http://schemas.openxmlformats.org/officeDocument/2006/relationships/hyperlink" Target="https://eippcb.jrc.ec.europa.eu/reference/food-drink-and-milk-industries" TargetMode="External"/><Relationship Id="rId126" Type="http://schemas.openxmlformats.org/officeDocument/2006/relationships/hyperlink" Target="https://eippcb.jrc.ec.europa.eu/reference/production-speciality-inorganic-chemicals" TargetMode="External"/><Relationship Id="rId8" Type="http://schemas.openxmlformats.org/officeDocument/2006/relationships/hyperlink" Target="https://eippcb.jrc.ec.europa.eu/reference/production-cement-lime-and-magnesium-oxide" TargetMode="External"/><Relationship Id="rId51" Type="http://schemas.openxmlformats.org/officeDocument/2006/relationships/hyperlink" Target="https://eippcb.jrc.ec.europa.eu/reference/non-ferrous-metals-industries-0" TargetMode="External"/><Relationship Id="rId72" Type="http://schemas.openxmlformats.org/officeDocument/2006/relationships/hyperlink" Target="https://eippcb.jrc.ec.europa.eu/sites/default/files/2019-11/sic_bref_0907.pdf" TargetMode="External"/><Relationship Id="rId93" Type="http://schemas.openxmlformats.org/officeDocument/2006/relationships/hyperlink" Target="https://eur-lex.europa.eu/eli/dec_impl/2024/2974/oj" TargetMode="External"/><Relationship Id="rId98" Type="http://schemas.openxmlformats.org/officeDocument/2006/relationships/hyperlink" Target="https://eippcb.jrc.ec.europa.eu/reference/production-chlor-alkali-0" TargetMode="External"/><Relationship Id="rId121" Type="http://schemas.openxmlformats.org/officeDocument/2006/relationships/hyperlink" Target="https://eippcb.jrc.ec.europa.eu/reference/production-pulp-paper-and-board" TargetMode="External"/><Relationship Id="rId3" Type="http://schemas.openxmlformats.org/officeDocument/2006/relationships/hyperlink" Target="http://eur-lex.europa.eu/legal-content/EN/TXT/?uri=uriserv%3AOJ.L_.2013.332.01.0034.01.ENG" TargetMode="External"/><Relationship Id="rId25" Type="http://schemas.openxmlformats.org/officeDocument/2006/relationships/hyperlink" Target="https://eur-lex.europa.eu/legal-content/EN/TXT/?uri=CELEX%3A32022D2110" TargetMode="External"/><Relationship Id="rId46" Type="http://schemas.openxmlformats.org/officeDocument/2006/relationships/hyperlink" Target="https://eippcb.jrc.ec.europa.eu/sites/default/files/2019-11/lvic-s_bref_0907.pdf" TargetMode="External"/><Relationship Id="rId67" Type="http://schemas.openxmlformats.org/officeDocument/2006/relationships/hyperlink" Target="https://eippcb.jrc.ec.europa.eu/sites/default/files/2024-02/SA%20BREF.pdf" TargetMode="External"/><Relationship Id="rId116" Type="http://schemas.openxmlformats.org/officeDocument/2006/relationships/hyperlink" Target="https://eippcb.jrc.ec.europa.eu/reference/production-large-volume-organic-chemicals-0" TargetMode="External"/><Relationship Id="rId20" Type="http://schemas.openxmlformats.org/officeDocument/2006/relationships/hyperlink" Target="https://eippcb.jrc.ec.europa.eu/reference/food-drink-and-milk-industries" TargetMode="External"/><Relationship Id="rId41" Type="http://schemas.openxmlformats.org/officeDocument/2006/relationships/hyperlink" Target="https://eippcb.jrc.ec.europa.eu/reference/large-volume-inorganic-chemicals" TargetMode="External"/><Relationship Id="rId62" Type="http://schemas.openxmlformats.org/officeDocument/2006/relationships/hyperlink" Target="https://eippcb.jrc.ec.europa.eu/sites/default/files/2019-11/REF_BREF_2015.pdf" TargetMode="External"/><Relationship Id="rId83" Type="http://schemas.openxmlformats.org/officeDocument/2006/relationships/hyperlink" Target="https://eur-lex.europa.eu/legal-content/EN/TXT/?uri=CELEX%3A32022D2508&amp;qid=1671517820694" TargetMode="External"/><Relationship Id="rId88" Type="http://schemas.openxmlformats.org/officeDocument/2006/relationships/hyperlink" Target="https://eippcb.jrc.ec.europa.eu/reference/waste-incineration-0" TargetMode="External"/><Relationship Id="rId111" Type="http://schemas.openxmlformats.org/officeDocument/2006/relationships/hyperlink" Target="https://eippcb.jrc.ec.europa.eu/reference/landfills" TargetMode="External"/><Relationship Id="rId132" Type="http://schemas.openxmlformats.org/officeDocument/2006/relationships/hyperlink" Target="https://eippcb.jrc.ec.europa.eu/reference/common-waste-gas-treatment-chemical-sector" TargetMode="External"/><Relationship Id="rId15" Type="http://schemas.openxmlformats.org/officeDocument/2006/relationships/hyperlink" Target="https://eippcb.jrc.ec.europa.eu/sites/default/files/2019-11/ecm_bref_0706.pdf" TargetMode="External"/><Relationship Id="rId36" Type="http://schemas.openxmlformats.org/officeDocument/2006/relationships/hyperlink" Target="http://eur-lex.europa.eu/legal-content/EN/TXT/?uri=uriserv%3AOJ.L_.2012.070.01.0063.01.ENG" TargetMode="External"/><Relationship Id="rId57" Type="http://schemas.openxmlformats.org/officeDocument/2006/relationships/hyperlink" Target="https://eippcb.jrc.ec.europa.eu/sites/default/files/2019-11/pol_bref_0807.pdf" TargetMode="External"/><Relationship Id="rId106" Type="http://schemas.openxmlformats.org/officeDocument/2006/relationships/hyperlink" Target="https://eippcb.jrc.ec.europa.eu/reference/ferrous-metals-processing-industry" TargetMode="External"/><Relationship Id="rId127" Type="http://schemas.openxmlformats.org/officeDocument/2006/relationships/hyperlink" Target="https://eippcb.jrc.ec.europa.eu/reference/surface-treatment-metals-and-plastics" TargetMode="External"/><Relationship Id="rId10" Type="http://schemas.openxmlformats.org/officeDocument/2006/relationships/hyperlink" Target="http://eur-lex.europa.eu/legal-content/EN/TXT/?uri=uriserv%3AOJ.L_.2013.100.01.0001.01.ENG" TargetMode="External"/><Relationship Id="rId31" Type="http://schemas.openxmlformats.org/officeDocument/2006/relationships/hyperlink" Target="https://eippcb.jrc.ec.europa.eu/reference/intensive-rearing-poultry-or-pigs-0" TargetMode="External"/><Relationship Id="rId52" Type="http://schemas.openxmlformats.org/officeDocument/2006/relationships/hyperlink" Target="https://eippcb.jrc.ec.europa.eu/sites/default/files/2020-01/JRC107041_NFM_bref2017.pdf" TargetMode="External"/><Relationship Id="rId73" Type="http://schemas.openxmlformats.org/officeDocument/2006/relationships/hyperlink" Target="https://eippcb.jrc.ec.europa.eu/reference/surface-treatment-metals-and-plastics" TargetMode="External"/><Relationship Id="rId78" Type="http://schemas.openxmlformats.org/officeDocument/2006/relationships/hyperlink" Target="https://eur-lex.europa.eu/legal-content/EN/TXT/?uri=uriserv%3AOJ.L_.2020.414.01.0019.01.ENG&amp;toc=OJ%3AL%3A2020%3A414%3ATOC" TargetMode="External"/><Relationship Id="rId94" Type="http://schemas.openxmlformats.org/officeDocument/2006/relationships/hyperlink" Target="http://eur-lex.europa.eu/legal-content/EN/TXT/?uri=uriserv%3AOJ.L_.2013.045.01.0013.01.ENG" TargetMode="External"/><Relationship Id="rId99" Type="http://schemas.openxmlformats.org/officeDocument/2006/relationships/hyperlink" Target="https://eippcb.jrc.ec.europa.eu/reference/ceramic-manufacturing-industry" TargetMode="External"/><Relationship Id="rId101" Type="http://schemas.openxmlformats.org/officeDocument/2006/relationships/hyperlink" Target="https://eippcb.jrc.ec.europa.eu/reference/common-waste-water-and-waste-gas-treatmentmanagement-systems-chemical-sector-0" TargetMode="External"/><Relationship Id="rId122" Type="http://schemas.openxmlformats.org/officeDocument/2006/relationships/hyperlink" Target="https://eippcb.jrc.ec.europa.eu/reference/refining-mineral-oil-and-gas-0" TargetMode="External"/><Relationship Id="rId4" Type="http://schemas.openxmlformats.org/officeDocument/2006/relationships/hyperlink" Target="https://eippcb.jrc.ec.europa.eu/reference/ceramic-manufacturing-industry" TargetMode="External"/><Relationship Id="rId9" Type="http://schemas.openxmlformats.org/officeDocument/2006/relationships/hyperlink" Target="https://eippcb.jrc.ec.europa.eu/sites/default/files/2019-11/CLM_Published_def_0.pdf" TargetMode="External"/><Relationship Id="rId26" Type="http://schemas.openxmlformats.org/officeDocument/2006/relationships/hyperlink" Target="https://eippcb.jrc.ec.europa.eu/reference/manufacture-glass-0" TargetMode="External"/><Relationship Id="rId47" Type="http://schemas.openxmlformats.org/officeDocument/2006/relationships/hyperlink" Target="https://eippcb.jrc.ec.europa.eu/reference/production-large-volume-organic-chemicals-0" TargetMode="External"/><Relationship Id="rId68" Type="http://schemas.openxmlformats.org/officeDocument/2006/relationships/hyperlink" Target="https://eur-lex.europa.eu/eli/dec_impl/2023/2749" TargetMode="External"/><Relationship Id="rId89" Type="http://schemas.openxmlformats.org/officeDocument/2006/relationships/hyperlink" Target="https://eippcb.jrc.ec.europa.eu/sites/default/files/2020-01/JRC118637_WI_Bref_2019_published_0.pdf" TargetMode="External"/><Relationship Id="rId112" Type="http://schemas.openxmlformats.org/officeDocument/2006/relationships/hyperlink" Target="https://eippcb.jrc.ec.europa.eu/reference/large-combustion-plants-0" TargetMode="External"/><Relationship Id="rId133" Type="http://schemas.openxmlformats.org/officeDocument/2006/relationships/hyperlink" Target="https://eippcb.jrc.ec.europa.eu/reference/waste-incineration-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9F11E-9144-4B66-BBBC-7BE7F5B74498}">
  <sheetPr codeName="Blad1">
    <tabColor theme="4"/>
  </sheetPr>
  <dimension ref="A1:I31"/>
  <sheetViews>
    <sheetView showGridLines="0" zoomScale="85" zoomScaleNormal="85" workbookViewId="0">
      <selection activeCell="G42" sqref="G42"/>
    </sheetView>
  </sheetViews>
  <sheetFormatPr defaultColWidth="9" defaultRowHeight="12.75" x14ac:dyDescent="0.2"/>
  <cols>
    <col min="1" max="3" width="1.625" style="2" customWidth="1"/>
    <col min="4" max="7" width="18.625" style="2" customWidth="1"/>
    <col min="8" max="8" width="1.625" style="2" customWidth="1"/>
    <col min="9" max="9" width="2.625" style="2" customWidth="1"/>
    <col min="10" max="16384" width="9" style="2"/>
  </cols>
  <sheetData>
    <row r="1" spans="1:9" x14ac:dyDescent="0.2">
      <c r="H1" s="166" t="s">
        <v>1188</v>
      </c>
      <c r="I1" s="3"/>
    </row>
    <row r="2" spans="1:9" x14ac:dyDescent="0.2">
      <c r="I2" s="3"/>
    </row>
    <row r="3" spans="1:9" x14ac:dyDescent="0.2">
      <c r="I3" s="3"/>
    </row>
    <row r="4" spans="1:9" ht="18.75" x14ac:dyDescent="0.3">
      <c r="A4" s="150" t="s">
        <v>348</v>
      </c>
      <c r="I4" s="3"/>
    </row>
    <row r="5" spans="1:9" ht="13.5" thickBot="1" x14ac:dyDescent="0.25">
      <c r="A5" s="79" t="s">
        <v>1</v>
      </c>
      <c r="B5" s="4"/>
      <c r="C5" s="4"/>
      <c r="D5" s="4"/>
      <c r="E5" s="4"/>
      <c r="F5" s="4"/>
      <c r="G5" s="4"/>
      <c r="H5" s="4"/>
      <c r="I5" s="3"/>
    </row>
    <row r="6" spans="1:9" ht="13.5" thickTop="1" x14ac:dyDescent="0.2">
      <c r="I6" s="3"/>
    </row>
    <row r="7" spans="1:9" x14ac:dyDescent="0.2">
      <c r="A7" s="152" t="s">
        <v>1162</v>
      </c>
      <c r="B7" s="153"/>
      <c r="C7" s="153"/>
      <c r="D7" s="153"/>
      <c r="E7" s="153"/>
      <c r="F7" s="153"/>
      <c r="G7" s="153"/>
      <c r="I7" s="3"/>
    </row>
    <row r="8" spans="1:9" x14ac:dyDescent="0.2">
      <c r="I8" s="3"/>
    </row>
    <row r="9" spans="1:9" x14ac:dyDescent="0.2">
      <c r="B9" s="5"/>
      <c r="D9" s="2" t="str">
        <f>'overzicht BREFs'!$A$2</f>
        <v>Overzicht BREF's</v>
      </c>
      <c r="I9" s="3"/>
    </row>
    <row r="10" spans="1:9" x14ac:dyDescent="0.2">
      <c r="A10" s="1"/>
      <c r="I10" s="3"/>
    </row>
    <row r="11" spans="1:9" x14ac:dyDescent="0.2">
      <c r="A11" s="1"/>
      <c r="I11" s="3"/>
    </row>
    <row r="12" spans="1:9" x14ac:dyDescent="0.2">
      <c r="B12" s="5"/>
      <c r="D12" s="2" t="str">
        <f>'overzicht plannen CMP'!$A$2</f>
        <v>Overzicht Afval- en ketenplannen CMP</v>
      </c>
      <c r="G12" s="6"/>
      <c r="I12" s="3"/>
    </row>
    <row r="13" spans="1:9" x14ac:dyDescent="0.2">
      <c r="I13" s="3"/>
    </row>
    <row r="14" spans="1:9" x14ac:dyDescent="0.2">
      <c r="I14" s="3"/>
    </row>
    <row r="15" spans="1:9" x14ac:dyDescent="0.2">
      <c r="B15" s="5"/>
      <c r="D15" s="2" t="str">
        <f>'BBT''s en minimumstandaarden'!$A$2</f>
        <v xml:space="preserve">Toetsing BBT's aan minimumstandaardaden afval- en ketenplannen CMP </v>
      </c>
      <c r="I15" s="3"/>
    </row>
    <row r="16" spans="1:9" x14ac:dyDescent="0.2">
      <c r="I16" s="3"/>
    </row>
    <row r="17" spans="1:9" x14ac:dyDescent="0.2">
      <c r="I17" s="3"/>
    </row>
    <row r="18" spans="1:9" x14ac:dyDescent="0.2">
      <c r="I18" s="3"/>
    </row>
    <row r="19" spans="1:9" x14ac:dyDescent="0.2">
      <c r="A19" s="152" t="s">
        <v>1163</v>
      </c>
      <c r="B19" s="153"/>
      <c r="C19" s="153"/>
      <c r="D19" s="153"/>
      <c r="E19" s="153"/>
      <c r="F19" s="153"/>
      <c r="G19" s="153"/>
      <c r="I19" s="3"/>
    </row>
    <row r="20" spans="1:9" x14ac:dyDescent="0.2">
      <c r="A20" s="1" t="s">
        <v>1164</v>
      </c>
      <c r="I20" s="3"/>
    </row>
    <row r="21" spans="1:9" x14ac:dyDescent="0.2">
      <c r="A21" s="151" t="s">
        <v>1165</v>
      </c>
      <c r="D21" s="156" t="s">
        <v>1187</v>
      </c>
      <c r="I21" s="3"/>
    </row>
    <row r="22" spans="1:9" x14ac:dyDescent="0.2">
      <c r="A22" s="156" t="s">
        <v>1169</v>
      </c>
      <c r="D22" s="156" t="s">
        <v>1170</v>
      </c>
      <c r="I22" s="3"/>
    </row>
    <row r="23" spans="1:9" x14ac:dyDescent="0.2">
      <c r="A23" s="156" t="s">
        <v>1189</v>
      </c>
      <c r="D23" s="156" t="s">
        <v>1190</v>
      </c>
      <c r="I23" s="3"/>
    </row>
    <row r="24" spans="1:9" x14ac:dyDescent="0.2">
      <c r="I24" s="3"/>
    </row>
    <row r="25" spans="1:9" x14ac:dyDescent="0.2">
      <c r="I25" s="3"/>
    </row>
    <row r="26" spans="1:9" x14ac:dyDescent="0.2">
      <c r="A26" s="168"/>
      <c r="B26" s="168"/>
      <c r="C26" s="168"/>
      <c r="D26" s="169" t="s">
        <v>1191</v>
      </c>
      <c r="E26" s="169"/>
      <c r="F26" s="169"/>
      <c r="G26" s="169"/>
      <c r="I26" s="3"/>
    </row>
    <row r="27" spans="1:9" x14ac:dyDescent="0.2">
      <c r="I27" s="3"/>
    </row>
    <row r="28" spans="1:9" x14ac:dyDescent="0.2">
      <c r="A28" s="3"/>
      <c r="B28" s="3"/>
      <c r="C28" s="3"/>
      <c r="D28" s="3"/>
      <c r="E28" s="3"/>
      <c r="F28" s="3"/>
      <c r="G28" s="3"/>
      <c r="H28" s="3"/>
      <c r="I28" s="3"/>
    </row>
    <row r="31" spans="1:9" x14ac:dyDescent="0.2">
      <c r="G31" s="156"/>
    </row>
  </sheetData>
  <sheetProtection algorithmName="SHA-512" hashValue="8Us3c/QxnwkU3pDO3H4nyZ0jq4k1tjXL33JVosBOokAfbrX0K+kzWC7c2w5MUj7daljurpnweQwLN3U2yBn53g==" saltValue="0n06DwaCcyKNHg+odeSvog==" spinCount="100000" sheet="1" objects="1" scenarios="1"/>
  <mergeCells count="1">
    <mergeCell ref="D26:G26"/>
  </mergeCells>
  <pageMargins left="0.70866141732283472" right="0.70866141732283472" top="0.74803149606299213" bottom="0.74803149606299213" header="0.31496062992125984" footer="0.31496062992125984"/>
  <pageSetup paperSize="9" orientation="portrait" r:id="rId1"/>
  <headerFooter>
    <oddHeader>&amp;L&amp;F</oddHeader>
    <oddFooter>&amp;L&amp;A&amp;R&amp;P van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01141-4C9E-41D8-B2D5-12DACE07DD08}">
  <sheetPr codeName="Blad6">
    <tabColor rgb="FFFFC000"/>
    <pageSetUpPr fitToPage="1"/>
  </sheetPr>
  <dimension ref="A1:U151"/>
  <sheetViews>
    <sheetView showGridLines="0" view="pageBreakPreview" zoomScale="70" zoomScaleNormal="70" zoomScaleSheetLayoutView="70" workbookViewId="0">
      <pane xSplit="4" ySplit="6" topLeftCell="E7" activePane="bottomRight" state="frozen"/>
      <selection activeCell="D5" sqref="D5"/>
      <selection pane="topRight" activeCell="D5" sqref="D5"/>
      <selection pane="bottomLeft" activeCell="D5" sqref="D5"/>
      <selection pane="bottomRight" activeCell="J13" sqref="J13"/>
    </sheetView>
  </sheetViews>
  <sheetFormatPr defaultColWidth="9" defaultRowHeight="12.75" x14ac:dyDescent="0.2"/>
  <cols>
    <col min="1" max="1" width="1.625" style="39" customWidth="1"/>
    <col min="2" max="2" width="2.625" style="39" customWidth="1"/>
    <col min="3" max="3" width="59.375" style="39" customWidth="1"/>
    <col min="4" max="10" width="14.625" style="39" customWidth="1"/>
    <col min="11" max="11" width="27.375" style="39" customWidth="1"/>
    <col min="12" max="13" width="15.625" style="39" customWidth="1"/>
    <col min="14" max="15" width="10.625" style="39" customWidth="1"/>
    <col min="16" max="16" width="44.375" style="39" customWidth="1"/>
    <col min="17" max="17" width="13.375" style="39" customWidth="1"/>
    <col min="18" max="18" width="60.625" style="39" customWidth="1"/>
    <col min="19" max="19" width="1.625" style="39" customWidth="1"/>
    <col min="20" max="20" width="2.625" style="39" customWidth="1"/>
    <col min="21" max="21" width="87" style="39" customWidth="1"/>
    <col min="22" max="16384" width="9" style="39"/>
  </cols>
  <sheetData>
    <row r="1" spans="1:21" x14ac:dyDescent="0.2">
      <c r="A1" s="1" t="s">
        <v>2</v>
      </c>
      <c r="S1" s="40" t="str">
        <f>voorblad!$H$1</f>
        <v>versie 1.1</v>
      </c>
      <c r="T1" s="41"/>
    </row>
    <row r="2" spans="1:21" ht="13.5" thickBot="1" x14ac:dyDescent="0.25">
      <c r="A2" s="79" t="s">
        <v>772</v>
      </c>
      <c r="B2" s="42"/>
      <c r="C2" s="42"/>
      <c r="D2" s="42"/>
      <c r="E2" s="42"/>
      <c r="F2" s="42"/>
      <c r="G2" s="42"/>
      <c r="H2" s="42"/>
      <c r="I2" s="42"/>
      <c r="J2" s="42"/>
      <c r="K2" s="42"/>
      <c r="L2" s="42"/>
      <c r="M2" s="42"/>
      <c r="N2" s="42"/>
      <c r="O2" s="42"/>
      <c r="P2" s="42"/>
      <c r="Q2" s="42"/>
      <c r="R2" s="42"/>
      <c r="S2" s="42"/>
      <c r="T2" s="41"/>
      <c r="U2" s="42"/>
    </row>
    <row r="3" spans="1:21" ht="14.25" thickTop="1" thickBot="1" x14ac:dyDescent="0.25">
      <c r="T3" s="41"/>
    </row>
    <row r="4" spans="1:21" ht="13.5" thickBot="1" x14ac:dyDescent="0.25">
      <c r="B4" s="124" t="s">
        <v>772</v>
      </c>
      <c r="C4" s="11"/>
      <c r="D4" s="7"/>
      <c r="E4" s="7"/>
      <c r="F4" s="7"/>
      <c r="G4" s="7"/>
      <c r="H4" s="7"/>
      <c r="I4" s="7"/>
      <c r="J4" s="7"/>
      <c r="K4" s="7"/>
      <c r="L4" s="7"/>
      <c r="M4" s="7"/>
      <c r="N4" s="7"/>
      <c r="O4" s="7"/>
      <c r="P4" s="7"/>
      <c r="Q4" s="7"/>
      <c r="R4" s="8"/>
      <c r="T4" s="41"/>
      <c r="U4" s="7"/>
    </row>
    <row r="5" spans="1:21" ht="13.5" thickBot="1" x14ac:dyDescent="0.25">
      <c r="B5" s="10" t="s">
        <v>116</v>
      </c>
      <c r="C5" s="11"/>
      <c r="D5" s="7"/>
      <c r="E5" s="7"/>
      <c r="F5" s="17" t="s">
        <v>477</v>
      </c>
      <c r="G5" s="7"/>
      <c r="H5" s="7"/>
      <c r="I5" s="7"/>
      <c r="J5" s="8"/>
      <c r="K5" s="170" t="s">
        <v>37</v>
      </c>
      <c r="L5" s="80" t="s">
        <v>819</v>
      </c>
      <c r="M5" s="80"/>
      <c r="N5" s="17" t="s">
        <v>820</v>
      </c>
      <c r="O5" s="7"/>
      <c r="P5" s="7"/>
      <c r="Q5" s="7"/>
      <c r="R5" s="123"/>
      <c r="T5" s="41"/>
      <c r="U5" s="7"/>
    </row>
    <row r="6" spans="1:21" ht="26.25" thickBot="1" x14ac:dyDescent="0.25">
      <c r="B6" s="16" t="s">
        <v>32</v>
      </c>
      <c r="C6" s="14" t="s">
        <v>119</v>
      </c>
      <c r="D6" s="50" t="s">
        <v>36</v>
      </c>
      <c r="E6" s="35" t="s">
        <v>160</v>
      </c>
      <c r="F6" s="36" t="s">
        <v>35</v>
      </c>
      <c r="G6" s="36" t="s">
        <v>476</v>
      </c>
      <c r="H6" s="14" t="s">
        <v>120</v>
      </c>
      <c r="I6" s="14" t="s">
        <v>478</v>
      </c>
      <c r="J6" s="33" t="s">
        <v>695</v>
      </c>
      <c r="K6" s="170"/>
      <c r="L6" s="33" t="s">
        <v>361</v>
      </c>
      <c r="M6" s="33" t="s">
        <v>818</v>
      </c>
      <c r="N6" s="33" t="s">
        <v>773</v>
      </c>
      <c r="O6" s="33" t="s">
        <v>775</v>
      </c>
      <c r="P6" s="33" t="s">
        <v>589</v>
      </c>
      <c r="Q6" s="33" t="s">
        <v>774</v>
      </c>
      <c r="R6" s="122" t="s">
        <v>1155</v>
      </c>
      <c r="T6" s="41"/>
      <c r="U6" s="35" t="s">
        <v>160</v>
      </c>
    </row>
    <row r="7" spans="1:21" ht="13.5" thickBot="1" x14ac:dyDescent="0.25">
      <c r="B7" s="43">
        <v>1</v>
      </c>
      <c r="C7" s="125" t="s">
        <v>117</v>
      </c>
      <c r="D7" s="47" t="s">
        <v>39</v>
      </c>
      <c r="E7" s="46" t="s">
        <v>39</v>
      </c>
      <c r="F7" s="46" t="s">
        <v>35</v>
      </c>
      <c r="G7" s="46" t="s">
        <v>40</v>
      </c>
      <c r="H7" s="15"/>
      <c r="I7" s="15"/>
      <c r="J7" s="49">
        <v>2013</v>
      </c>
      <c r="K7" s="51" t="s">
        <v>118</v>
      </c>
      <c r="L7" s="67" t="s">
        <v>475</v>
      </c>
      <c r="M7" s="121" t="str">
        <f>IFERROR(IF($J7=#REF!,"Ja","Nee"),"Nee")</f>
        <v>Nee</v>
      </c>
      <c r="N7" s="49" t="s">
        <v>475</v>
      </c>
      <c r="O7" s="49" t="s">
        <v>475</v>
      </c>
      <c r="P7" s="49">
        <v>17</v>
      </c>
      <c r="Q7" s="47" t="e">
        <f>SUMIFS(#REF!,#REF!,$D7,#REF!,"Ja")</f>
        <v>#REF!</v>
      </c>
      <c r="R7" s="52"/>
      <c r="S7" s="13"/>
      <c r="T7" s="41"/>
      <c r="U7" s="46" t="s">
        <v>38</v>
      </c>
    </row>
    <row r="8" spans="1:21" ht="26.25" thickBot="1" x14ac:dyDescent="0.25">
      <c r="B8" s="43">
        <v>2</v>
      </c>
      <c r="C8" s="127" t="s">
        <v>121</v>
      </c>
      <c r="D8" s="47" t="s">
        <v>1090</v>
      </c>
      <c r="E8" s="46" t="s">
        <v>1090</v>
      </c>
      <c r="F8" s="46" t="s">
        <v>42</v>
      </c>
      <c r="G8" s="46"/>
      <c r="H8" s="46" t="s">
        <v>43</v>
      </c>
      <c r="I8" s="46" t="s">
        <v>44</v>
      </c>
      <c r="J8" s="69" t="s">
        <v>694</v>
      </c>
      <c r="K8" s="52" t="s">
        <v>122</v>
      </c>
      <c r="L8" s="47" t="s">
        <v>475</v>
      </c>
      <c r="M8" s="120" t="str">
        <f>IFERROR(IF($J8=#REF!,"Ja","Nee"),"Nee")</f>
        <v>Nee</v>
      </c>
      <c r="N8" s="49" t="s">
        <v>475</v>
      </c>
      <c r="O8" s="47" t="s">
        <v>475</v>
      </c>
      <c r="P8" s="92">
        <v>18</v>
      </c>
      <c r="Q8" s="47" t="e">
        <f>SUMIFS(#REF!,#REF!,$D8,#REF!,"Ja")</f>
        <v>#REF!</v>
      </c>
      <c r="R8" s="52"/>
      <c r="S8" s="13"/>
      <c r="T8" s="41"/>
      <c r="U8" s="46" t="s">
        <v>41</v>
      </c>
    </row>
    <row r="9" spans="1:21" ht="13.5" thickBot="1" x14ac:dyDescent="0.25">
      <c r="B9" s="43">
        <v>3</v>
      </c>
      <c r="C9" s="93" t="s">
        <v>123</v>
      </c>
      <c r="D9" s="47" t="s">
        <v>469</v>
      </c>
      <c r="E9" s="46" t="s">
        <v>469</v>
      </c>
      <c r="F9" s="46" t="s">
        <v>35</v>
      </c>
      <c r="G9" s="46" t="s">
        <v>46</v>
      </c>
      <c r="H9" s="15"/>
      <c r="I9" s="15"/>
      <c r="J9" s="49">
        <v>2013</v>
      </c>
      <c r="K9" s="51" t="s">
        <v>118</v>
      </c>
      <c r="L9" s="47" t="s">
        <v>475</v>
      </c>
      <c r="M9" s="49" t="str">
        <f>IFERROR(IF($J9=#REF!,"Ja","Nee"),"Nee")</f>
        <v>Nee</v>
      </c>
      <c r="N9" s="49" t="s">
        <v>475</v>
      </c>
      <c r="O9" s="47" t="s">
        <v>475</v>
      </c>
      <c r="P9" s="92">
        <v>69</v>
      </c>
      <c r="Q9" s="47" t="e">
        <f>SUMIFS(#REF!,#REF!,$D9,#REF!,"Ja")</f>
        <v>#REF!</v>
      </c>
      <c r="R9" s="52"/>
      <c r="S9" s="13"/>
      <c r="T9" s="41"/>
      <c r="U9" s="46" t="s">
        <v>45</v>
      </c>
    </row>
    <row r="10" spans="1:21" ht="26.25" thickBot="1" x14ac:dyDescent="0.25">
      <c r="B10" s="43">
        <v>4</v>
      </c>
      <c r="C10" s="125" t="s">
        <v>124</v>
      </c>
      <c r="D10" s="47" t="s">
        <v>833</v>
      </c>
      <c r="E10" s="46" t="s">
        <v>833</v>
      </c>
      <c r="F10" s="46" t="s">
        <v>35</v>
      </c>
      <c r="G10" s="46" t="s">
        <v>48</v>
      </c>
      <c r="H10" s="15"/>
      <c r="I10" s="15"/>
      <c r="J10" s="49">
        <v>2016</v>
      </c>
      <c r="K10" s="51" t="s">
        <v>118</v>
      </c>
      <c r="L10" s="47" t="s">
        <v>475</v>
      </c>
      <c r="M10" s="49" t="str">
        <f>IFERROR(IF($J10=#REF!,"Ja","Nee"),"Nee")</f>
        <v>Nee</v>
      </c>
      <c r="N10" s="49" t="s">
        <v>475</v>
      </c>
      <c r="O10" s="47" t="s">
        <v>475</v>
      </c>
      <c r="P10" s="92">
        <v>23</v>
      </c>
      <c r="Q10" s="47" t="e">
        <f>SUMIFS(#REF!,#REF!,$D10,#REF!,"Ja")</f>
        <v>#REF!</v>
      </c>
      <c r="R10" s="52"/>
      <c r="S10" s="13"/>
      <c r="T10" s="41"/>
      <c r="U10" s="46" t="s">
        <v>47</v>
      </c>
    </row>
    <row r="11" spans="1:21" ht="102.75" thickBot="1" x14ac:dyDescent="0.25">
      <c r="B11" s="43">
        <v>5</v>
      </c>
      <c r="C11" s="94" t="s">
        <v>125</v>
      </c>
      <c r="D11" s="47" t="s">
        <v>50</v>
      </c>
      <c r="E11" s="46" t="s">
        <v>50</v>
      </c>
      <c r="F11" s="46" t="s">
        <v>51</v>
      </c>
      <c r="G11" s="46"/>
      <c r="H11" s="15"/>
      <c r="I11" s="15"/>
      <c r="J11" s="15"/>
      <c r="K11" s="52" t="s">
        <v>126</v>
      </c>
      <c r="L11" s="47"/>
      <c r="M11" s="120" t="str">
        <f>IFERROR(IF($J11=#REF!,"Ja","Nee"),"Nee")</f>
        <v>Nee</v>
      </c>
      <c r="N11" s="49"/>
      <c r="O11" s="47"/>
      <c r="P11" s="92">
        <v>0</v>
      </c>
      <c r="Q11" s="47" t="e">
        <f>SUMIFS(#REF!,#REF!,$D11,#REF!,"Ja")</f>
        <v>#REF!</v>
      </c>
      <c r="R11" s="52" t="s">
        <v>1156</v>
      </c>
      <c r="S11" s="13"/>
      <c r="T11" s="41"/>
      <c r="U11" s="46" t="s">
        <v>49</v>
      </c>
    </row>
    <row r="12" spans="1:21" ht="26.25" thickBot="1" x14ac:dyDescent="0.25">
      <c r="B12" s="43">
        <v>6</v>
      </c>
      <c r="C12" s="94" t="s">
        <v>127</v>
      </c>
      <c r="D12" s="47" t="s">
        <v>841</v>
      </c>
      <c r="E12" s="46" t="s">
        <v>841</v>
      </c>
      <c r="F12" s="46" t="s">
        <v>53</v>
      </c>
      <c r="G12" s="46"/>
      <c r="H12" s="15"/>
      <c r="I12" s="15"/>
      <c r="J12" s="47">
        <v>2006</v>
      </c>
      <c r="K12" s="52" t="s">
        <v>126</v>
      </c>
      <c r="L12" s="47" t="s">
        <v>475</v>
      </c>
      <c r="M12" s="120" t="str">
        <f>IFERROR(IF($J12=#REF!,"Ja","Nee"),"Nee")</f>
        <v>Nee</v>
      </c>
      <c r="N12" s="49" t="s">
        <v>475</v>
      </c>
      <c r="O12" s="47" t="s">
        <v>475</v>
      </c>
      <c r="P12" s="92" t="s">
        <v>696</v>
      </c>
      <c r="Q12" s="47" t="e">
        <f>SUMIFS(#REF!,#REF!,$D12,#REF!,"Ja")</f>
        <v>#REF!</v>
      </c>
      <c r="R12" s="52" t="s">
        <v>1157</v>
      </c>
      <c r="S12" s="13"/>
      <c r="T12" s="41"/>
      <c r="U12" s="46" t="s">
        <v>52</v>
      </c>
    </row>
    <row r="13" spans="1:21" ht="90" thickBot="1" x14ac:dyDescent="0.25">
      <c r="B13" s="43">
        <v>7</v>
      </c>
      <c r="C13" s="94" t="s">
        <v>128</v>
      </c>
      <c r="D13" s="47" t="s">
        <v>55</v>
      </c>
      <c r="E13" s="46" t="s">
        <v>55</v>
      </c>
      <c r="F13" s="46" t="s">
        <v>56</v>
      </c>
      <c r="G13" s="46"/>
      <c r="H13" s="15"/>
      <c r="I13" s="15"/>
      <c r="J13" s="47">
        <v>2009</v>
      </c>
      <c r="K13" s="52" t="s">
        <v>126</v>
      </c>
      <c r="L13" s="47" t="s">
        <v>475</v>
      </c>
      <c r="M13" s="120" t="str">
        <f>IFERROR(IF($J13=#REF!,"Ja","Nee"),"Nee")</f>
        <v>Nee</v>
      </c>
      <c r="N13" s="49"/>
      <c r="O13" s="47" t="s">
        <v>475</v>
      </c>
      <c r="P13" s="92">
        <v>29</v>
      </c>
      <c r="Q13" s="47" t="e">
        <f>SUMIFS(#REF!,#REF!,$D13,#REF!,"Ja")</f>
        <v>#REF!</v>
      </c>
      <c r="R13" s="148" t="s">
        <v>1158</v>
      </c>
      <c r="S13" s="13"/>
      <c r="T13" s="41"/>
      <c r="U13" s="46" t="s">
        <v>54</v>
      </c>
    </row>
    <row r="14" spans="1:21" ht="13.5" thickBot="1" x14ac:dyDescent="0.25">
      <c r="B14" s="43">
        <v>8</v>
      </c>
      <c r="C14" s="95" t="s">
        <v>129</v>
      </c>
      <c r="D14" s="47" t="s">
        <v>813</v>
      </c>
      <c r="E14" s="46" t="s">
        <v>813</v>
      </c>
      <c r="F14" s="46" t="s">
        <v>35</v>
      </c>
      <c r="G14" s="46" t="s">
        <v>58</v>
      </c>
      <c r="H14" s="15"/>
      <c r="I14" s="15"/>
      <c r="J14" s="49">
        <v>2019</v>
      </c>
      <c r="K14" s="51" t="s">
        <v>118</v>
      </c>
      <c r="L14" s="47" t="s">
        <v>475</v>
      </c>
      <c r="M14" s="49" t="str">
        <f>IFERROR(IF($J14=#REF!,"Ja","Nee"),"Nee")</f>
        <v>Nee</v>
      </c>
      <c r="N14" s="49" t="s">
        <v>475</v>
      </c>
      <c r="O14" s="47" t="s">
        <v>475</v>
      </c>
      <c r="P14" s="92">
        <v>37</v>
      </c>
      <c r="Q14" s="47" t="e">
        <f>SUMIFS(#REF!,#REF!,$D14,#REF!,"Ja")</f>
        <v>#REF!</v>
      </c>
      <c r="R14" s="52"/>
      <c r="S14" s="13"/>
      <c r="T14" s="41"/>
      <c r="U14" s="46" t="s">
        <v>57</v>
      </c>
    </row>
    <row r="15" spans="1:21" ht="13.5" thickBot="1" x14ac:dyDescent="0.25">
      <c r="B15" s="43">
        <v>9</v>
      </c>
      <c r="C15" s="95" t="s">
        <v>130</v>
      </c>
      <c r="D15" s="47" t="s">
        <v>453</v>
      </c>
      <c r="E15" s="46" t="s">
        <v>453</v>
      </c>
      <c r="F15" s="46" t="s">
        <v>35</v>
      </c>
      <c r="G15" s="46" t="s">
        <v>60</v>
      </c>
      <c r="H15" s="15"/>
      <c r="I15" s="15"/>
      <c r="J15" s="49">
        <v>2022</v>
      </c>
      <c r="K15" s="51" t="s">
        <v>118</v>
      </c>
      <c r="L15" s="47" t="s">
        <v>475</v>
      </c>
      <c r="M15" s="49" t="str">
        <f>IFERROR(IF($J15=#REF!,"Ja","Nee"),"Nee")</f>
        <v>Nee</v>
      </c>
      <c r="N15" s="49" t="s">
        <v>475</v>
      </c>
      <c r="O15" s="47" t="s">
        <v>475</v>
      </c>
      <c r="P15" s="92">
        <v>63</v>
      </c>
      <c r="Q15" s="47" t="e">
        <f>SUMIFS(#REF!,#REF!,$D15,#REF!,"Ja")</f>
        <v>#REF!</v>
      </c>
      <c r="R15" s="52"/>
      <c r="S15" s="13"/>
      <c r="T15" s="41"/>
      <c r="U15" s="46" t="s">
        <v>59</v>
      </c>
    </row>
    <row r="16" spans="1:21" ht="13.5" thickBot="1" x14ac:dyDescent="0.25">
      <c r="B16" s="43">
        <v>10</v>
      </c>
      <c r="C16" s="95" t="s">
        <v>131</v>
      </c>
      <c r="D16" s="47" t="s">
        <v>842</v>
      </c>
      <c r="E16" s="46" t="s">
        <v>842</v>
      </c>
      <c r="F16" s="46" t="s">
        <v>35</v>
      </c>
      <c r="G16" s="46" t="s">
        <v>62</v>
      </c>
      <c r="H16" s="15"/>
      <c r="I16" s="15"/>
      <c r="J16" s="49">
        <v>2012</v>
      </c>
      <c r="K16" s="51" t="s">
        <v>118</v>
      </c>
      <c r="L16" s="47" t="s">
        <v>475</v>
      </c>
      <c r="M16" s="49" t="str">
        <f>IFERROR(IF($J16=#REF!,"Ja","Nee"),"Nee")</f>
        <v>Nee</v>
      </c>
      <c r="N16" s="49" t="s">
        <v>475</v>
      </c>
      <c r="O16" s="47" t="s">
        <v>475</v>
      </c>
      <c r="P16" s="92">
        <v>76</v>
      </c>
      <c r="Q16" s="47" t="e">
        <f>SUMIFS(#REF!,#REF!,$D16,#REF!,"Ja")</f>
        <v>#REF!</v>
      </c>
      <c r="R16" s="52"/>
      <c r="S16" s="13"/>
      <c r="T16" s="41"/>
      <c r="U16" s="46" t="s">
        <v>61</v>
      </c>
    </row>
    <row r="17" spans="2:21" ht="13.5" thickBot="1" x14ac:dyDescent="0.25">
      <c r="B17" s="43">
        <v>11</v>
      </c>
      <c r="C17" s="94" t="s">
        <v>132</v>
      </c>
      <c r="D17" s="47" t="s">
        <v>64</v>
      </c>
      <c r="E17" s="46" t="s">
        <v>64</v>
      </c>
      <c r="F17" s="46" t="s">
        <v>65</v>
      </c>
      <c r="G17" s="46"/>
      <c r="H17" s="15"/>
      <c r="I17" s="15"/>
      <c r="J17" s="47">
        <v>2001</v>
      </c>
      <c r="K17" s="52" t="s">
        <v>126</v>
      </c>
      <c r="L17" s="47" t="s">
        <v>475</v>
      </c>
      <c r="M17" s="120" t="str">
        <f>IFERROR(IF($J17=#REF!,"Ja","Nee"),"Nee")</f>
        <v>Nee</v>
      </c>
      <c r="N17" s="49"/>
      <c r="O17" s="47" t="s">
        <v>475</v>
      </c>
      <c r="P17" s="92" t="s">
        <v>697</v>
      </c>
      <c r="Q17" s="47" t="e">
        <f>SUMIFS(#REF!,#REF!,$D17,#REF!,"Ja")</f>
        <v>#REF!</v>
      </c>
      <c r="R17" s="148" t="s">
        <v>1159</v>
      </c>
      <c r="S17" s="13"/>
      <c r="T17" s="41"/>
      <c r="U17" s="46" t="s">
        <v>63</v>
      </c>
    </row>
    <row r="18" spans="2:21" ht="13.5" thickBot="1" x14ac:dyDescent="0.25">
      <c r="B18" s="43">
        <v>12</v>
      </c>
      <c r="C18" s="95" t="s">
        <v>133</v>
      </c>
      <c r="D18" s="47" t="s">
        <v>67</v>
      </c>
      <c r="E18" s="46" t="s">
        <v>67</v>
      </c>
      <c r="F18" s="46" t="s">
        <v>35</v>
      </c>
      <c r="G18" s="46" t="s">
        <v>68</v>
      </c>
      <c r="H18" s="15"/>
      <c r="I18" s="15"/>
      <c r="J18" s="49">
        <v>2017</v>
      </c>
      <c r="K18" s="51" t="s">
        <v>118</v>
      </c>
      <c r="L18" s="47" t="s">
        <v>475</v>
      </c>
      <c r="M18" s="49" t="str">
        <f>IFERROR(IF($J18=#REF!,"Ja","Nee"),"Nee")</f>
        <v>Nee</v>
      </c>
      <c r="N18" s="49" t="s">
        <v>475</v>
      </c>
      <c r="O18" s="47" t="s">
        <v>475</v>
      </c>
      <c r="P18" s="92">
        <v>34</v>
      </c>
      <c r="Q18" s="47" t="e">
        <f>SUMIFS(#REF!,#REF!,$D18,#REF!,"Ja")</f>
        <v>#REF!</v>
      </c>
      <c r="R18" s="147"/>
      <c r="S18" s="13"/>
      <c r="T18" s="41"/>
      <c r="U18" s="46" t="s">
        <v>66</v>
      </c>
    </row>
    <row r="19" spans="2:21" ht="13.5" thickBot="1" x14ac:dyDescent="0.25">
      <c r="B19" s="43">
        <v>13</v>
      </c>
      <c r="C19" s="95" t="s">
        <v>134</v>
      </c>
      <c r="D19" s="47" t="s">
        <v>433</v>
      </c>
      <c r="E19" s="46" t="s">
        <v>433</v>
      </c>
      <c r="F19" s="46" t="s">
        <v>35</v>
      </c>
      <c r="G19" s="46" t="s">
        <v>62</v>
      </c>
      <c r="H19" s="15"/>
      <c r="I19" s="15"/>
      <c r="J19" s="49">
        <v>2012</v>
      </c>
      <c r="K19" s="51" t="s">
        <v>118</v>
      </c>
      <c r="L19" s="47" t="s">
        <v>475</v>
      </c>
      <c r="M19" s="49" t="str">
        <f>IFERROR(IF($J19=#REF!,"Ja","Nee"),"Nee")</f>
        <v>Nee</v>
      </c>
      <c r="N19" s="49" t="s">
        <v>475</v>
      </c>
      <c r="O19" s="47" t="s">
        <v>475</v>
      </c>
      <c r="P19" s="92">
        <v>95</v>
      </c>
      <c r="Q19" s="47" t="e">
        <f>SUMIFS(#REF!,#REF!,$D19,#REF!,"Ja")</f>
        <v>#REF!</v>
      </c>
      <c r="R19" s="52"/>
      <c r="S19" s="13"/>
      <c r="T19" s="41"/>
      <c r="U19" s="46" t="s">
        <v>69</v>
      </c>
    </row>
    <row r="20" spans="2:21" ht="13.5" thickBot="1" x14ac:dyDescent="0.25">
      <c r="B20" s="43">
        <v>14</v>
      </c>
      <c r="C20" s="94" t="s">
        <v>135</v>
      </c>
      <c r="D20" s="47" t="s">
        <v>0</v>
      </c>
      <c r="E20" s="46" t="s">
        <v>0</v>
      </c>
      <c r="F20" s="15"/>
      <c r="G20" s="15"/>
      <c r="H20" s="15"/>
      <c r="I20" s="15"/>
      <c r="J20" s="15"/>
      <c r="K20" s="52" t="s">
        <v>136</v>
      </c>
      <c r="L20" s="47"/>
      <c r="M20" s="120" t="str">
        <f>IFERROR(IF($J20=#REF!,"Ja","Nee"),"Nee")</f>
        <v>Nee</v>
      </c>
      <c r="N20" s="49"/>
      <c r="O20" s="47"/>
      <c r="P20" s="92">
        <v>0</v>
      </c>
      <c r="Q20" s="47" t="e">
        <f>SUMIFS(#REF!,#REF!,$D20,#REF!,"Ja")</f>
        <v>#REF!</v>
      </c>
      <c r="R20" s="52" t="s">
        <v>1160</v>
      </c>
      <c r="S20" s="13"/>
      <c r="T20" s="41"/>
      <c r="U20" s="46" t="s">
        <v>70</v>
      </c>
    </row>
    <row r="21" spans="2:21" ht="13.5" thickBot="1" x14ac:dyDescent="0.25">
      <c r="B21" s="43">
        <v>15</v>
      </c>
      <c r="C21" s="95" t="s">
        <v>137</v>
      </c>
      <c r="D21" s="47" t="s">
        <v>847</v>
      </c>
      <c r="E21" s="46" t="s">
        <v>847</v>
      </c>
      <c r="F21" s="46" t="s">
        <v>35</v>
      </c>
      <c r="G21" s="46" t="s">
        <v>72</v>
      </c>
      <c r="H21" s="15"/>
      <c r="I21" s="15"/>
      <c r="J21" s="49" t="s">
        <v>693</v>
      </c>
      <c r="K21" s="51" t="s">
        <v>118</v>
      </c>
      <c r="L21" s="47" t="s">
        <v>475</v>
      </c>
      <c r="M21" s="49" t="str">
        <f>IFERROR(IF($J21=#REF!,"Ja","Nee"),"Nee")</f>
        <v>Nee</v>
      </c>
      <c r="N21" s="49" t="s">
        <v>475</v>
      </c>
      <c r="O21" s="47" t="s">
        <v>475</v>
      </c>
      <c r="P21" s="92">
        <v>75</v>
      </c>
      <c r="Q21" s="47" t="e">
        <f>SUMIFS(#REF!,#REF!,$D21,#REF!,"Ja")</f>
        <v>#REF!</v>
      </c>
      <c r="R21" s="52"/>
      <c r="S21" s="13"/>
      <c r="T21" s="41"/>
      <c r="U21" s="46" t="s">
        <v>71</v>
      </c>
    </row>
    <row r="22" spans="2:21" ht="13.5" thickBot="1" x14ac:dyDescent="0.25">
      <c r="B22" s="43">
        <v>16</v>
      </c>
      <c r="C22" s="94" t="s">
        <v>138</v>
      </c>
      <c r="D22" s="47" t="s">
        <v>74</v>
      </c>
      <c r="E22" s="46" t="s">
        <v>74</v>
      </c>
      <c r="F22" s="15"/>
      <c r="G22" s="15"/>
      <c r="H22" s="15"/>
      <c r="I22" s="46" t="s">
        <v>75</v>
      </c>
      <c r="J22" s="46"/>
      <c r="K22" s="52" t="s">
        <v>136</v>
      </c>
      <c r="L22" s="47"/>
      <c r="M22" s="120" t="str">
        <f>IFERROR(IF($J22=#REF!,"Ja","Nee"),"Nee")</f>
        <v>Nee</v>
      </c>
      <c r="N22" s="49"/>
      <c r="O22" s="47"/>
      <c r="P22" s="92">
        <v>0</v>
      </c>
      <c r="Q22" s="47" t="e">
        <f>SUMIFS(#REF!,#REF!,$D22,#REF!,"Ja")</f>
        <v>#REF!</v>
      </c>
      <c r="R22" s="52" t="s">
        <v>1160</v>
      </c>
      <c r="S22" s="13"/>
      <c r="T22" s="41"/>
      <c r="U22" s="46" t="s">
        <v>73</v>
      </c>
    </row>
    <row r="23" spans="2:21" ht="128.25" thickBot="1" x14ac:dyDescent="0.25">
      <c r="B23" s="43">
        <v>17</v>
      </c>
      <c r="C23" s="94" t="s">
        <v>139</v>
      </c>
      <c r="D23" s="47" t="s">
        <v>849</v>
      </c>
      <c r="E23" s="46" t="s">
        <v>849</v>
      </c>
      <c r="F23" s="46" t="s">
        <v>42</v>
      </c>
      <c r="G23" s="46"/>
      <c r="H23" s="15"/>
      <c r="I23" s="15"/>
      <c r="J23" s="47">
        <v>2007</v>
      </c>
      <c r="K23" s="52" t="s">
        <v>126</v>
      </c>
      <c r="L23" s="47" t="s">
        <v>475</v>
      </c>
      <c r="M23" s="120" t="str">
        <f>IFERROR(IF($J23=#REF!,"Ja","Nee"),"Nee")</f>
        <v>Nee</v>
      </c>
      <c r="N23" s="49" t="s">
        <v>475</v>
      </c>
      <c r="O23" s="47" t="s">
        <v>862</v>
      </c>
      <c r="P23" s="92" t="s">
        <v>1081</v>
      </c>
      <c r="Q23" s="47" t="e">
        <f>SUMIFS(#REF!,#REF!,$D23,#REF!,"Ja")</f>
        <v>#REF!</v>
      </c>
      <c r="R23" s="52"/>
      <c r="S23" s="13"/>
      <c r="T23" s="41"/>
      <c r="U23" s="46" t="s">
        <v>76</v>
      </c>
    </row>
    <row r="24" spans="2:21" ht="153.75" thickBot="1" x14ac:dyDescent="0.25">
      <c r="B24" s="43">
        <v>18</v>
      </c>
      <c r="C24" s="94" t="s">
        <v>140</v>
      </c>
      <c r="D24" s="47" t="s">
        <v>871</v>
      </c>
      <c r="E24" s="46" t="s">
        <v>871</v>
      </c>
      <c r="F24" s="46" t="s">
        <v>42</v>
      </c>
      <c r="G24" s="46"/>
      <c r="H24" s="15"/>
      <c r="I24" s="15"/>
      <c r="J24" s="47">
        <v>2007</v>
      </c>
      <c r="K24" s="52" t="s">
        <v>126</v>
      </c>
      <c r="L24" s="47" t="s">
        <v>475</v>
      </c>
      <c r="M24" s="120" t="str">
        <f>IFERROR(IF($J24=#REF!,"Ja","Nee"),"Nee")</f>
        <v>Nee</v>
      </c>
      <c r="N24" s="49" t="s">
        <v>475</v>
      </c>
      <c r="O24" s="47" t="s">
        <v>475</v>
      </c>
      <c r="P24" s="92" t="s">
        <v>700</v>
      </c>
      <c r="Q24" s="47" t="e">
        <f>SUMIFS(#REF!,#REF!,$D24,#REF!,"Ja")</f>
        <v>#REF!</v>
      </c>
      <c r="R24" s="52"/>
      <c r="S24" s="13"/>
      <c r="T24" s="41"/>
      <c r="U24" s="46" t="s">
        <v>77</v>
      </c>
    </row>
    <row r="25" spans="2:21" ht="13.5" thickBot="1" x14ac:dyDescent="0.25">
      <c r="B25" s="43">
        <v>19</v>
      </c>
      <c r="C25" s="95" t="s">
        <v>141</v>
      </c>
      <c r="D25" s="47" t="s">
        <v>405</v>
      </c>
      <c r="E25" s="46" t="s">
        <v>405</v>
      </c>
      <c r="F25" s="46" t="s">
        <v>35</v>
      </c>
      <c r="G25" s="46" t="s">
        <v>79</v>
      </c>
      <c r="H25" s="15"/>
      <c r="I25" s="15"/>
      <c r="J25" s="49">
        <v>2017</v>
      </c>
      <c r="K25" s="51" t="s">
        <v>118</v>
      </c>
      <c r="L25" s="47" t="s">
        <v>475</v>
      </c>
      <c r="M25" s="49" t="str">
        <f>IFERROR(IF($J25=#REF!,"Ja","Nee"),"Nee")</f>
        <v>Nee</v>
      </c>
      <c r="N25" s="49" t="s">
        <v>475</v>
      </c>
      <c r="O25" s="47" t="s">
        <v>475</v>
      </c>
      <c r="P25" s="92">
        <v>90</v>
      </c>
      <c r="Q25" s="47" t="e">
        <f>SUMIFS(#REF!,#REF!,$D25,#REF!,"Ja")</f>
        <v>#REF!</v>
      </c>
      <c r="R25" s="52"/>
      <c r="S25" s="13"/>
      <c r="T25" s="41"/>
      <c r="U25" s="46" t="s">
        <v>78</v>
      </c>
    </row>
    <row r="26" spans="2:21" ht="13.5" thickBot="1" x14ac:dyDescent="0.25">
      <c r="B26" s="43">
        <v>20</v>
      </c>
      <c r="C26" s="94" t="s">
        <v>142</v>
      </c>
      <c r="D26" s="47" t="s">
        <v>81</v>
      </c>
      <c r="E26" s="46" t="s">
        <v>81</v>
      </c>
      <c r="F26" s="15"/>
      <c r="G26" s="15"/>
      <c r="H26" s="15"/>
      <c r="I26" s="15"/>
      <c r="J26" s="15"/>
      <c r="K26" s="52" t="s">
        <v>136</v>
      </c>
      <c r="L26" s="47"/>
      <c r="M26" s="120" t="str">
        <f>IFERROR(IF($J26=#REF!,"Ja","Nee"),"Nee")</f>
        <v>Nee</v>
      </c>
      <c r="N26" s="49"/>
      <c r="O26" s="47"/>
      <c r="P26" s="92">
        <v>0</v>
      </c>
      <c r="Q26" s="47" t="e">
        <f>SUMIFS(#REF!,#REF!,$D26,#REF!,"Ja")</f>
        <v>#REF!</v>
      </c>
      <c r="R26" s="52" t="s">
        <v>1160</v>
      </c>
      <c r="S26" s="13"/>
      <c r="T26" s="41"/>
      <c r="U26" s="46" t="s">
        <v>80</v>
      </c>
    </row>
    <row r="27" spans="2:21" ht="13.5" thickBot="1" x14ac:dyDescent="0.25">
      <c r="B27" s="43">
        <v>21</v>
      </c>
      <c r="C27" s="95" t="s">
        <v>143</v>
      </c>
      <c r="D27" s="47" t="s">
        <v>83</v>
      </c>
      <c r="E27" s="46" t="s">
        <v>83</v>
      </c>
      <c r="F27" s="46" t="s">
        <v>35</v>
      </c>
      <c r="G27" s="46" t="s">
        <v>48</v>
      </c>
      <c r="H27" s="15"/>
      <c r="I27" s="15"/>
      <c r="J27" s="49">
        <v>2017</v>
      </c>
      <c r="K27" s="51" t="s">
        <v>118</v>
      </c>
      <c r="L27" s="47" t="s">
        <v>475</v>
      </c>
      <c r="M27" s="49" t="str">
        <f>IFERROR(IF($J27=#REF!,"Ja","Nee"),"Nee")</f>
        <v>Nee</v>
      </c>
      <c r="N27" s="49" t="s">
        <v>475</v>
      </c>
      <c r="O27" s="47" t="s">
        <v>475</v>
      </c>
      <c r="P27" s="92">
        <v>184</v>
      </c>
      <c r="Q27" s="47" t="e">
        <f>SUMIFS(#REF!,#REF!,$D27,#REF!,"Ja")</f>
        <v>#REF!</v>
      </c>
      <c r="R27" s="52"/>
      <c r="S27" s="13"/>
      <c r="T27" s="41"/>
      <c r="U27" s="46" t="s">
        <v>82</v>
      </c>
    </row>
    <row r="28" spans="2:21" ht="26.25" thickBot="1" x14ac:dyDescent="0.25">
      <c r="B28" s="43">
        <v>22</v>
      </c>
      <c r="C28" s="94" t="s">
        <v>144</v>
      </c>
      <c r="D28" s="47" t="s">
        <v>925</v>
      </c>
      <c r="E28" s="46" t="s">
        <v>925</v>
      </c>
      <c r="F28" s="46" t="s">
        <v>85</v>
      </c>
      <c r="G28" s="46"/>
      <c r="H28" s="15"/>
      <c r="I28" s="15"/>
      <c r="J28" s="47">
        <v>2006</v>
      </c>
      <c r="K28" s="52" t="s">
        <v>126</v>
      </c>
      <c r="L28" s="47" t="s">
        <v>475</v>
      </c>
      <c r="M28" s="120" t="str">
        <f>IFERROR(IF($J28=#REF!,"Ja","Nee"),"Nee")</f>
        <v>Nee</v>
      </c>
      <c r="N28" s="49" t="s">
        <v>475</v>
      </c>
      <c r="O28" s="47" t="s">
        <v>475</v>
      </c>
      <c r="P28" s="92">
        <v>65</v>
      </c>
      <c r="Q28" s="47" t="e">
        <f>SUMIFS(#REF!,#REF!,$D28,#REF!,"Ja")</f>
        <v>#REF!</v>
      </c>
      <c r="R28" s="52" t="s">
        <v>1082</v>
      </c>
      <c r="S28" s="13"/>
      <c r="T28" s="41"/>
      <c r="U28" s="46" t="s">
        <v>84</v>
      </c>
    </row>
    <row r="29" spans="2:21" ht="141" thickBot="1" x14ac:dyDescent="0.25">
      <c r="B29" s="43">
        <v>23</v>
      </c>
      <c r="C29" s="94" t="s">
        <v>145</v>
      </c>
      <c r="D29" s="47" t="s">
        <v>946</v>
      </c>
      <c r="E29" s="46" t="s">
        <v>946</v>
      </c>
      <c r="F29" s="46" t="s">
        <v>42</v>
      </c>
      <c r="G29" s="46"/>
      <c r="H29" s="15"/>
      <c r="I29" s="15"/>
      <c r="J29" s="47">
        <v>2007</v>
      </c>
      <c r="K29" s="52" t="s">
        <v>126</v>
      </c>
      <c r="L29" s="47" t="s">
        <v>475</v>
      </c>
      <c r="M29" s="120" t="str">
        <f>IFERROR(IF($J29=#REF!,"Ja","Nee"),"Nee")</f>
        <v>Nee</v>
      </c>
      <c r="N29" s="49" t="s">
        <v>475</v>
      </c>
      <c r="O29" s="47" t="s">
        <v>475</v>
      </c>
      <c r="P29" s="92" t="s">
        <v>699</v>
      </c>
      <c r="Q29" s="47" t="e">
        <f>SUMIFS(#REF!,#REF!,$D29,#REF!,"Ja")</f>
        <v>#REF!</v>
      </c>
      <c r="R29" s="52"/>
      <c r="S29" s="13"/>
      <c r="T29" s="41"/>
      <c r="U29" s="46" t="s">
        <v>86</v>
      </c>
    </row>
    <row r="30" spans="2:21" ht="13.5" thickBot="1" x14ac:dyDescent="0.25">
      <c r="B30" s="43">
        <v>24</v>
      </c>
      <c r="C30" s="95" t="s">
        <v>146</v>
      </c>
      <c r="D30" s="38" t="s">
        <v>908</v>
      </c>
      <c r="E30" s="46" t="s">
        <v>908</v>
      </c>
      <c r="F30" s="46" t="s">
        <v>35</v>
      </c>
      <c r="G30" s="46" t="s">
        <v>88</v>
      </c>
      <c r="H30" s="15"/>
      <c r="I30" s="15"/>
      <c r="J30" s="68">
        <v>2014</v>
      </c>
      <c r="K30" s="51" t="s">
        <v>118</v>
      </c>
      <c r="L30" s="47" t="s">
        <v>475</v>
      </c>
      <c r="M30" s="120" t="str">
        <f>IFERROR(IF($J30=#REF!,"Ja","Nee"),"Nee")</f>
        <v>Nee</v>
      </c>
      <c r="N30" s="49" t="s">
        <v>475</v>
      </c>
      <c r="O30" s="38" t="s">
        <v>475</v>
      </c>
      <c r="P30" s="96">
        <v>53</v>
      </c>
      <c r="Q30" s="47" t="e">
        <f>SUMIFS(#REF!,#REF!,$D30,#REF!,"Ja")</f>
        <v>#REF!</v>
      </c>
      <c r="R30" s="52"/>
      <c r="S30" s="13"/>
      <c r="T30" s="41"/>
      <c r="U30" s="46" t="s">
        <v>87</v>
      </c>
    </row>
    <row r="31" spans="2:21" ht="13.5" thickBot="1" x14ac:dyDescent="0.25">
      <c r="B31" s="43">
        <v>25</v>
      </c>
      <c r="C31" s="95" t="s">
        <v>147</v>
      </c>
      <c r="D31" s="47" t="s">
        <v>394</v>
      </c>
      <c r="E31" s="46" t="s">
        <v>394</v>
      </c>
      <c r="F31" s="46" t="s">
        <v>35</v>
      </c>
      <c r="G31" s="46" t="s">
        <v>90</v>
      </c>
      <c r="I31" s="15"/>
      <c r="J31" s="49">
        <v>2014</v>
      </c>
      <c r="K31" s="51" t="s">
        <v>118</v>
      </c>
      <c r="L31" s="47" t="s">
        <v>475</v>
      </c>
      <c r="M31" s="49" t="str">
        <f>IFERROR(IF($J31=#REF!,"Ja","Nee"),"Nee")</f>
        <v>Nee</v>
      </c>
      <c r="N31" s="49" t="s">
        <v>475</v>
      </c>
      <c r="O31" s="47" t="s">
        <v>475</v>
      </c>
      <c r="P31" s="92">
        <v>58</v>
      </c>
      <c r="Q31" s="47" t="e">
        <f>SUMIFS(#REF!,#REF!,$D31,#REF!,"Ja")</f>
        <v>#REF!</v>
      </c>
      <c r="R31" s="52"/>
      <c r="S31" s="13"/>
      <c r="T31" s="41"/>
      <c r="U31" s="46" t="s">
        <v>89</v>
      </c>
    </row>
    <row r="32" spans="2:21" ht="39" thickBot="1" x14ac:dyDescent="0.25">
      <c r="B32" s="43">
        <v>26</v>
      </c>
      <c r="C32" s="94" t="s">
        <v>148</v>
      </c>
      <c r="D32" s="47" t="s">
        <v>92</v>
      </c>
      <c r="E32" s="46" t="s">
        <v>92</v>
      </c>
      <c r="F32" s="46" t="s">
        <v>93</v>
      </c>
      <c r="G32" s="46"/>
      <c r="H32" s="15"/>
      <c r="I32" s="15"/>
      <c r="J32" s="15"/>
      <c r="K32" s="52" t="s">
        <v>118</v>
      </c>
      <c r="L32" s="47"/>
      <c r="M32" s="120" t="str">
        <f>IFERROR(IF($J32=#REF!,"Ja","Nee"),"Nee")</f>
        <v>Nee</v>
      </c>
      <c r="N32" s="49"/>
      <c r="O32" s="47"/>
      <c r="P32" s="92">
        <v>0</v>
      </c>
      <c r="Q32" s="47" t="e">
        <f>SUMIFS(#REF!,#REF!,$D32,#REF!,"Ja")</f>
        <v>#REF!</v>
      </c>
      <c r="R32" s="52" t="s">
        <v>1161</v>
      </c>
      <c r="S32" s="13"/>
      <c r="T32" s="41"/>
      <c r="U32" s="46" t="s">
        <v>91</v>
      </c>
    </row>
    <row r="33" spans="2:21" ht="13.5" thickBot="1" x14ac:dyDescent="0.25">
      <c r="B33" s="43">
        <v>27</v>
      </c>
      <c r="C33" s="95" t="s">
        <v>149</v>
      </c>
      <c r="D33" s="47" t="s">
        <v>363</v>
      </c>
      <c r="E33" s="46" t="s">
        <v>363</v>
      </c>
      <c r="F33" s="46" t="s">
        <v>35</v>
      </c>
      <c r="G33" s="46" t="s">
        <v>95</v>
      </c>
      <c r="H33" s="15"/>
      <c r="I33" s="15"/>
      <c r="J33" s="49">
        <v>2024</v>
      </c>
      <c r="K33" s="51" t="s">
        <v>118</v>
      </c>
      <c r="L33" s="47" t="s">
        <v>475</v>
      </c>
      <c r="M33" s="49" t="str">
        <f>IFERROR(IF($J33=#REF!,"Ja","Nee"),"Nee")</f>
        <v>Nee</v>
      </c>
      <c r="N33" s="49" t="s">
        <v>475</v>
      </c>
      <c r="O33" s="49" t="s">
        <v>475</v>
      </c>
      <c r="P33" s="97">
        <v>25</v>
      </c>
      <c r="Q33" s="47" t="e">
        <f>SUMIFS(#REF!,#REF!,$D33,#REF!,"Ja")</f>
        <v>#REF!</v>
      </c>
      <c r="R33" s="52"/>
      <c r="S33" s="13"/>
      <c r="T33" s="41"/>
      <c r="U33" s="46" t="s">
        <v>94</v>
      </c>
    </row>
    <row r="34" spans="2:21" ht="13.5" thickBot="1" x14ac:dyDescent="0.25">
      <c r="B34" s="43">
        <v>28</v>
      </c>
      <c r="C34" s="95" t="s">
        <v>150</v>
      </c>
      <c r="D34" s="47" t="s">
        <v>982</v>
      </c>
      <c r="E34" s="46" t="s">
        <v>982</v>
      </c>
      <c r="F34" s="46" t="s">
        <v>97</v>
      </c>
      <c r="G34" s="46" t="s">
        <v>98</v>
      </c>
      <c r="H34" s="15"/>
      <c r="I34" s="15"/>
      <c r="J34" s="49">
        <v>2024</v>
      </c>
      <c r="K34" s="51" t="s">
        <v>118</v>
      </c>
      <c r="L34" s="47" t="s">
        <v>475</v>
      </c>
      <c r="M34" s="49" t="str">
        <f>IFERROR(IF($J34=#REF!,"Ja","Nee"),"Nee")</f>
        <v>Nee</v>
      </c>
      <c r="N34" s="49" t="s">
        <v>475</v>
      </c>
      <c r="O34" s="47" t="s">
        <v>475</v>
      </c>
      <c r="P34" s="92">
        <v>52</v>
      </c>
      <c r="Q34" s="47" t="e">
        <f>SUMIFS(#REF!,#REF!,$D34,#REF!,"Ja")</f>
        <v>#REF!</v>
      </c>
      <c r="R34" s="52"/>
      <c r="S34" s="13"/>
      <c r="T34" s="41"/>
      <c r="U34" s="46" t="s">
        <v>96</v>
      </c>
    </row>
    <row r="35" spans="2:21" ht="90" thickBot="1" x14ac:dyDescent="0.25">
      <c r="B35" s="43">
        <v>29</v>
      </c>
      <c r="C35" s="94" t="s">
        <v>151</v>
      </c>
      <c r="D35" s="47" t="s">
        <v>996</v>
      </c>
      <c r="E35" s="46" t="s">
        <v>996</v>
      </c>
      <c r="F35" s="46" t="s">
        <v>42</v>
      </c>
      <c r="G35" s="46"/>
      <c r="H35" s="15"/>
      <c r="I35" s="15"/>
      <c r="J35" s="47">
        <v>2007</v>
      </c>
      <c r="K35" s="52" t="s">
        <v>126</v>
      </c>
      <c r="L35" s="47" t="s">
        <v>475</v>
      </c>
      <c r="M35" s="120" t="str">
        <f>IFERROR(IF($J35=#REF!,"Ja","Nee"),"Nee")</f>
        <v>Nee</v>
      </c>
      <c r="N35" s="49" t="s">
        <v>475</v>
      </c>
      <c r="O35" s="47" t="s">
        <v>475</v>
      </c>
      <c r="P35" s="92" t="s">
        <v>701</v>
      </c>
      <c r="Q35" s="47" t="e">
        <f>SUMIFS(#REF!,#REF!,$D35,#REF!,"Ja")</f>
        <v>#REF!</v>
      </c>
      <c r="R35" s="52"/>
      <c r="S35" s="13"/>
      <c r="T35" s="41"/>
      <c r="U35" s="46" t="s">
        <v>99</v>
      </c>
    </row>
    <row r="36" spans="2:21" ht="26.25" thickBot="1" x14ac:dyDescent="0.25">
      <c r="B36" s="43">
        <v>30</v>
      </c>
      <c r="C36" s="94" t="s">
        <v>152</v>
      </c>
      <c r="D36" s="47" t="s">
        <v>1110</v>
      </c>
      <c r="E36" s="46" t="s">
        <v>1110</v>
      </c>
      <c r="F36" s="46" t="s">
        <v>85</v>
      </c>
      <c r="G36" s="46"/>
      <c r="H36" s="15"/>
      <c r="I36" s="46" t="s">
        <v>101</v>
      </c>
      <c r="J36" s="68">
        <v>2006</v>
      </c>
      <c r="K36" s="52" t="s">
        <v>122</v>
      </c>
      <c r="L36" s="47" t="s">
        <v>475</v>
      </c>
      <c r="M36" s="120" t="str">
        <f>IFERROR(IF($J36=#REF!,"Ja","Nee"),"Nee")</f>
        <v>Nee</v>
      </c>
      <c r="N36" s="49" t="s">
        <v>475</v>
      </c>
      <c r="O36" s="47" t="s">
        <v>475</v>
      </c>
      <c r="P36" s="92" t="s">
        <v>702</v>
      </c>
      <c r="Q36" s="47" t="e">
        <f>SUMIFS(#REF!,#REF!,$D36,#REF!,"Ja")</f>
        <v>#REF!</v>
      </c>
      <c r="R36" s="52"/>
      <c r="S36" s="13"/>
      <c r="T36" s="41"/>
      <c r="U36" s="46" t="s">
        <v>100</v>
      </c>
    </row>
    <row r="37" spans="2:21" ht="26.25" thickBot="1" x14ac:dyDescent="0.25">
      <c r="B37" s="43">
        <v>31</v>
      </c>
      <c r="C37" s="94" t="s">
        <v>153</v>
      </c>
      <c r="D37" s="47" t="s">
        <v>1016</v>
      </c>
      <c r="E37" s="46" t="s">
        <v>1016</v>
      </c>
      <c r="F37" s="46" t="s">
        <v>35</v>
      </c>
      <c r="G37" s="46" t="s">
        <v>103</v>
      </c>
      <c r="H37" s="15"/>
      <c r="I37" s="46"/>
      <c r="J37" s="68">
        <v>2020</v>
      </c>
      <c r="K37" s="52" t="s">
        <v>118</v>
      </c>
      <c r="L37" s="47" t="s">
        <v>475</v>
      </c>
      <c r="M37" s="120" t="str">
        <f>IFERROR(IF($J37=#REF!,"Ja","Nee"),"Nee")</f>
        <v>Nee</v>
      </c>
      <c r="N37" s="49" t="s">
        <v>475</v>
      </c>
      <c r="O37" s="47" t="s">
        <v>475</v>
      </c>
      <c r="P37" s="92">
        <v>53</v>
      </c>
      <c r="Q37" s="47" t="e">
        <f>SUMIFS(#REF!,#REF!,$D37,#REF!,"Ja")</f>
        <v>#REF!</v>
      </c>
      <c r="R37" s="52"/>
      <c r="S37" s="13"/>
      <c r="T37" s="41"/>
      <c r="U37" s="46" t="s">
        <v>102</v>
      </c>
    </row>
    <row r="38" spans="2:21" ht="13.5" thickBot="1" x14ac:dyDescent="0.25">
      <c r="B38" s="43">
        <v>32</v>
      </c>
      <c r="C38" s="95" t="s">
        <v>154</v>
      </c>
      <c r="D38" s="47" t="s">
        <v>1032</v>
      </c>
      <c r="E38" s="46" t="s">
        <v>1032</v>
      </c>
      <c r="F38" s="46" t="s">
        <v>35</v>
      </c>
      <c r="G38" s="46" t="s">
        <v>105</v>
      </c>
      <c r="H38" s="15"/>
      <c r="I38" s="15"/>
      <c r="J38" s="68">
        <v>2013</v>
      </c>
      <c r="K38" s="51" t="s">
        <v>118</v>
      </c>
      <c r="L38" s="47" t="s">
        <v>475</v>
      </c>
      <c r="M38" s="120" t="str">
        <f>IFERROR(IF($J38=#REF!,"Ja","Nee"),"Nee")</f>
        <v>Nee</v>
      </c>
      <c r="N38" s="49" t="s">
        <v>475</v>
      </c>
      <c r="O38" s="47" t="s">
        <v>475</v>
      </c>
      <c r="P38" s="92">
        <v>27</v>
      </c>
      <c r="Q38" s="47" t="e">
        <f>SUMIFS(#REF!,#REF!,$D38,#REF!,"Ja")</f>
        <v>#REF!</v>
      </c>
      <c r="R38" s="52"/>
      <c r="S38" s="13"/>
      <c r="T38" s="41"/>
      <c r="U38" s="46" t="s">
        <v>104</v>
      </c>
    </row>
    <row r="39" spans="2:21" ht="13.5" thickBot="1" x14ac:dyDescent="0.25">
      <c r="B39" s="43">
        <v>33</v>
      </c>
      <c r="C39" s="95" t="s">
        <v>155</v>
      </c>
      <c r="D39" s="47" t="s">
        <v>1044</v>
      </c>
      <c r="E39" s="46" t="s">
        <v>1044</v>
      </c>
      <c r="F39" s="46" t="s">
        <v>107</v>
      </c>
      <c r="G39" s="46" t="s">
        <v>108</v>
      </c>
      <c r="H39" s="15"/>
      <c r="I39" s="15"/>
      <c r="J39" s="68">
        <v>2023</v>
      </c>
      <c r="K39" s="51" t="s">
        <v>118</v>
      </c>
      <c r="L39" s="47" t="s">
        <v>475</v>
      </c>
      <c r="M39" s="120" t="str">
        <f>IFERROR(IF($J39=#REF!,"Ja","Nee"),"Nee")</f>
        <v>Nee</v>
      </c>
      <c r="N39" s="49" t="s">
        <v>475</v>
      </c>
      <c r="O39" s="47" t="s">
        <v>475</v>
      </c>
      <c r="P39" s="92">
        <v>54</v>
      </c>
      <c r="Q39" s="47" t="e">
        <f>SUMIFS(#REF!,#REF!,$D39,#REF!,"Ja")</f>
        <v>#REF!</v>
      </c>
      <c r="R39" s="52"/>
      <c r="S39" s="13"/>
      <c r="T39" s="41"/>
      <c r="U39" s="46" t="s">
        <v>106</v>
      </c>
    </row>
    <row r="40" spans="2:21" ht="13.5" thickBot="1" x14ac:dyDescent="0.25">
      <c r="B40" s="43">
        <v>34</v>
      </c>
      <c r="C40" s="95" t="s">
        <v>156</v>
      </c>
      <c r="D40" s="47" t="s">
        <v>1061</v>
      </c>
      <c r="E40" s="46" t="s">
        <v>1061</v>
      </c>
      <c r="F40" s="46" t="s">
        <v>35</v>
      </c>
      <c r="G40" s="46" t="s">
        <v>110</v>
      </c>
      <c r="H40" s="15"/>
      <c r="I40" s="15"/>
      <c r="J40" s="68">
        <v>2016</v>
      </c>
      <c r="K40" s="51" t="s">
        <v>118</v>
      </c>
      <c r="L40" s="47" t="s">
        <v>475</v>
      </c>
      <c r="M40" s="120" t="str">
        <f>IFERROR(IF($J40=#REF!,"Ja","Nee"),"Nee")</f>
        <v>Nee</v>
      </c>
      <c r="N40" s="49" t="s">
        <v>475</v>
      </c>
      <c r="O40" s="92" t="s">
        <v>475</v>
      </c>
      <c r="P40" s="92">
        <v>28</v>
      </c>
      <c r="Q40" s="47" t="e">
        <f>SUMIFS(#REF!,#REF!,$D40,#REF!,"Ja")</f>
        <v>#REF!</v>
      </c>
      <c r="R40" s="52"/>
      <c r="S40" s="13"/>
      <c r="T40" s="41"/>
      <c r="U40" s="46" t="s">
        <v>109</v>
      </c>
    </row>
    <row r="41" spans="2:21" ht="26.25" thickBot="1" x14ac:dyDescent="0.25">
      <c r="B41" s="43">
        <v>35</v>
      </c>
      <c r="C41" s="95" t="s">
        <v>157</v>
      </c>
      <c r="D41" s="47" t="s">
        <v>112</v>
      </c>
      <c r="E41" s="46" t="s">
        <v>112</v>
      </c>
      <c r="F41" s="46" t="s">
        <v>107</v>
      </c>
      <c r="G41" s="46" t="s">
        <v>108</v>
      </c>
      <c r="H41" s="15"/>
      <c r="I41" s="15"/>
      <c r="J41" s="68"/>
      <c r="K41" s="51" t="s">
        <v>118</v>
      </c>
      <c r="L41" s="47"/>
      <c r="M41" s="120" t="str">
        <f>IFERROR(IF($J41=#REF!,"Ja","Nee"),"Nee")</f>
        <v>Nee</v>
      </c>
      <c r="N41" s="49" t="s">
        <v>475</v>
      </c>
      <c r="O41" s="92" t="s">
        <v>475</v>
      </c>
      <c r="P41" s="92">
        <v>36</v>
      </c>
      <c r="Q41" s="47" t="e">
        <f>SUMIFS(#REF!,#REF!,$D41,#REF!,"Ja")</f>
        <v>#REF!</v>
      </c>
      <c r="R41" s="52"/>
      <c r="S41" s="13"/>
      <c r="T41" s="41"/>
      <c r="U41" s="46" t="s">
        <v>111</v>
      </c>
    </row>
    <row r="42" spans="2:21" ht="13.5" thickBot="1" x14ac:dyDescent="0.25">
      <c r="B42" s="130">
        <v>36</v>
      </c>
      <c r="C42" s="95" t="s">
        <v>158</v>
      </c>
      <c r="D42" s="47" t="s">
        <v>761</v>
      </c>
      <c r="E42" s="46" t="s">
        <v>761</v>
      </c>
      <c r="F42" s="46" t="s">
        <v>35</v>
      </c>
      <c r="G42" s="46" t="s">
        <v>58</v>
      </c>
      <c r="H42" s="15"/>
      <c r="I42" s="15"/>
      <c r="J42" s="68">
        <v>2019</v>
      </c>
      <c r="K42" s="51" t="s">
        <v>118</v>
      </c>
      <c r="L42" s="47" t="s">
        <v>475</v>
      </c>
      <c r="M42" s="120" t="str">
        <f>IFERROR(IF($J42=#REF!,"Ja","Nee"),"Nee")</f>
        <v>Nee</v>
      </c>
      <c r="N42" s="49" t="s">
        <v>475</v>
      </c>
      <c r="O42" s="47" t="s">
        <v>475</v>
      </c>
      <c r="P42" s="92">
        <v>37</v>
      </c>
      <c r="Q42" s="47" t="e">
        <f>SUMIFS(#REF!,#REF!,$D42,#REF!,"Ja")</f>
        <v>#REF!</v>
      </c>
      <c r="R42" s="52"/>
      <c r="S42" s="13"/>
      <c r="T42" s="41"/>
      <c r="U42" s="46" t="s">
        <v>113</v>
      </c>
    </row>
    <row r="43" spans="2:21" ht="13.5" thickBot="1" x14ac:dyDescent="0.25">
      <c r="B43" s="43">
        <v>37</v>
      </c>
      <c r="C43" s="93" t="s">
        <v>159</v>
      </c>
      <c r="D43" s="47" t="s">
        <v>709</v>
      </c>
      <c r="E43" s="46" t="s">
        <v>709</v>
      </c>
      <c r="F43" s="46" t="s">
        <v>35</v>
      </c>
      <c r="G43" s="46" t="s">
        <v>115</v>
      </c>
      <c r="H43" s="15"/>
      <c r="I43" s="15"/>
      <c r="J43" s="68">
        <v>2018</v>
      </c>
      <c r="K43" s="51" t="s">
        <v>118</v>
      </c>
      <c r="L43" s="47" t="s">
        <v>475</v>
      </c>
      <c r="M43" s="120" t="str">
        <f>IFERROR(IF($J43=#REF!,"Ja","Nee"),"Nee")</f>
        <v>Nee</v>
      </c>
      <c r="N43" s="49" t="s">
        <v>475</v>
      </c>
      <c r="O43" s="47" t="s">
        <v>475</v>
      </c>
      <c r="P43" s="92">
        <v>53</v>
      </c>
      <c r="Q43" s="47" t="e">
        <f>SUMIFS(#REF!,#REF!,$D43,#REF!,"Ja")</f>
        <v>#REF!</v>
      </c>
      <c r="R43" s="52"/>
      <c r="S43" s="13"/>
      <c r="T43" s="41"/>
      <c r="U43" s="46" t="s">
        <v>114</v>
      </c>
    </row>
    <row r="44" spans="2:21" ht="13.5" thickBot="1" x14ac:dyDescent="0.25">
      <c r="B44" s="26"/>
      <c r="C44" s="31"/>
      <c r="D44" s="28" t="s">
        <v>362</v>
      </c>
      <c r="E44" s="48"/>
      <c r="F44" s="48"/>
      <c r="G44" s="48"/>
      <c r="H44" s="28"/>
      <c r="I44" s="28"/>
      <c r="J44" s="28"/>
      <c r="K44" s="29"/>
      <c r="L44" s="28" t="s">
        <v>362</v>
      </c>
      <c r="M44" s="28"/>
      <c r="N44" s="29"/>
      <c r="O44" s="29">
        <f>COUNTA(O7:O43)</f>
        <v>32</v>
      </c>
      <c r="P44" s="29">
        <f>SUM(P7:P43)</f>
        <v>1351</v>
      </c>
      <c r="Q44" s="29" t="e">
        <f>SUM(Q7:Q43)</f>
        <v>#REF!</v>
      </c>
      <c r="R44" s="30"/>
      <c r="S44" s="13"/>
      <c r="T44" s="41"/>
      <c r="U44" s="48"/>
    </row>
    <row r="45" spans="2:21" x14ac:dyDescent="0.2">
      <c r="T45" s="41"/>
    </row>
    <row r="46" spans="2:21" x14ac:dyDescent="0.2">
      <c r="T46" s="41"/>
    </row>
    <row r="47" spans="2:21" x14ac:dyDescent="0.2">
      <c r="B47" s="41"/>
      <c r="C47" s="41"/>
      <c r="D47" s="41"/>
      <c r="E47" s="41"/>
      <c r="F47" s="41"/>
      <c r="G47" s="41"/>
      <c r="H47" s="41"/>
      <c r="I47" s="41"/>
      <c r="J47" s="41"/>
      <c r="K47" s="41"/>
      <c r="L47" s="41"/>
      <c r="M47" s="41"/>
      <c r="N47" s="41"/>
      <c r="O47" s="41"/>
      <c r="P47" s="41"/>
      <c r="Q47" s="41"/>
      <c r="R47" s="41"/>
      <c r="S47" s="41"/>
      <c r="T47" s="41"/>
      <c r="U47" s="41"/>
    </row>
    <row r="49" spans="4:4" s="114" customFormat="1" x14ac:dyDescent="0.2">
      <c r="D49" s="118"/>
    </row>
    <row r="50" spans="4:4" s="114" customFormat="1" x14ac:dyDescent="0.2">
      <c r="D50" s="118"/>
    </row>
    <row r="51" spans="4:4" s="114" customFormat="1" x14ac:dyDescent="0.2">
      <c r="D51" s="118"/>
    </row>
    <row r="52" spans="4:4" s="114" customFormat="1" x14ac:dyDescent="0.2">
      <c r="D52" s="117"/>
    </row>
    <row r="53" spans="4:4" s="114" customFormat="1" x14ac:dyDescent="0.2">
      <c r="D53" s="116"/>
    </row>
    <row r="54" spans="4:4" s="114" customFormat="1" x14ac:dyDescent="0.2">
      <c r="D54" s="115"/>
    </row>
    <row r="55" spans="4:4" s="114" customFormat="1" x14ac:dyDescent="0.2">
      <c r="D55" s="115"/>
    </row>
    <row r="56" spans="4:4" s="114" customFormat="1" x14ac:dyDescent="0.2">
      <c r="D56" s="115"/>
    </row>
    <row r="57" spans="4:4" s="114" customFormat="1" x14ac:dyDescent="0.2">
      <c r="D57" s="115"/>
    </row>
    <row r="58" spans="4:4" s="114" customFormat="1" x14ac:dyDescent="0.2">
      <c r="D58" s="116"/>
    </row>
    <row r="59" spans="4:4" s="114" customFormat="1" x14ac:dyDescent="0.2">
      <c r="D59" s="115"/>
    </row>
    <row r="60" spans="4:4" s="114" customFormat="1" x14ac:dyDescent="0.2">
      <c r="D60" s="115"/>
    </row>
    <row r="61" spans="4:4" s="114" customFormat="1" x14ac:dyDescent="0.2">
      <c r="D61" s="116"/>
    </row>
    <row r="62" spans="4:4" s="114" customFormat="1" x14ac:dyDescent="0.2">
      <c r="D62" s="115"/>
    </row>
    <row r="63" spans="4:4" s="114" customFormat="1" x14ac:dyDescent="0.2">
      <c r="D63" s="115"/>
    </row>
    <row r="64" spans="4:4" s="114" customFormat="1" x14ac:dyDescent="0.2">
      <c r="D64" s="115"/>
    </row>
    <row r="65" spans="2:4" s="114" customFormat="1" x14ac:dyDescent="0.2">
      <c r="D65" s="115"/>
    </row>
    <row r="66" spans="2:4" s="114" customFormat="1" x14ac:dyDescent="0.2">
      <c r="D66" s="115"/>
    </row>
    <row r="67" spans="2:4" s="114" customFormat="1" x14ac:dyDescent="0.2">
      <c r="D67" s="115"/>
    </row>
    <row r="68" spans="2:4" s="114" customFormat="1" x14ac:dyDescent="0.2">
      <c r="D68" s="116"/>
    </row>
    <row r="69" spans="2:4" s="114" customFormat="1" x14ac:dyDescent="0.2">
      <c r="D69" s="115"/>
    </row>
    <row r="70" spans="2:4" s="114" customFormat="1" x14ac:dyDescent="0.2">
      <c r="D70" s="115"/>
    </row>
    <row r="71" spans="2:4" s="114" customFormat="1" x14ac:dyDescent="0.2">
      <c r="D71" s="115"/>
    </row>
    <row r="72" spans="2:4" s="114" customFormat="1" x14ac:dyDescent="0.2">
      <c r="D72" s="115"/>
    </row>
    <row r="73" spans="2:4" x14ac:dyDescent="0.2">
      <c r="D73" s="63"/>
    </row>
    <row r="74" spans="2:4" x14ac:dyDescent="0.2">
      <c r="D74" s="63"/>
    </row>
    <row r="75" spans="2:4" x14ac:dyDescent="0.2">
      <c r="D75" s="62"/>
    </row>
    <row r="76" spans="2:4" x14ac:dyDescent="0.2">
      <c r="D76" s="62"/>
    </row>
    <row r="77" spans="2:4" x14ac:dyDescent="0.2">
      <c r="D77" s="63"/>
    </row>
    <row r="78" spans="2:4" x14ac:dyDescent="0.2">
      <c r="B78" s="1"/>
      <c r="D78" s="63"/>
    </row>
    <row r="79" spans="2:4" x14ac:dyDescent="0.2">
      <c r="D79" s="63"/>
    </row>
    <row r="80" spans="2:4" x14ac:dyDescent="0.2">
      <c r="D80" s="63"/>
    </row>
    <row r="81" spans="3:4" x14ac:dyDescent="0.2">
      <c r="D81" s="63"/>
    </row>
    <row r="82" spans="3:4" x14ac:dyDescent="0.2">
      <c r="D82" s="63"/>
    </row>
    <row r="83" spans="3:4" x14ac:dyDescent="0.2">
      <c r="D83" s="63"/>
    </row>
    <row r="84" spans="3:4" x14ac:dyDescent="0.2">
      <c r="C84" s="9"/>
      <c r="D84" s="63"/>
    </row>
    <row r="85" spans="3:4" x14ac:dyDescent="0.2">
      <c r="C85" s="44"/>
      <c r="D85" s="63"/>
    </row>
    <row r="86" spans="3:4" x14ac:dyDescent="0.2">
      <c r="C86" s="23"/>
      <c r="D86" s="63"/>
    </row>
    <row r="87" spans="3:4" x14ac:dyDescent="0.2">
      <c r="C87" s="23"/>
      <c r="D87" s="63"/>
    </row>
    <row r="88" spans="3:4" x14ac:dyDescent="0.2">
      <c r="C88" s="45"/>
      <c r="D88" s="63"/>
    </row>
    <row r="89" spans="3:4" x14ac:dyDescent="0.2">
      <c r="C89" s="45"/>
      <c r="D89" s="63"/>
    </row>
    <row r="90" spans="3:4" x14ac:dyDescent="0.2">
      <c r="C90" s="45"/>
    </row>
    <row r="91" spans="3:4" x14ac:dyDescent="0.2">
      <c r="C91" s="23"/>
    </row>
    <row r="95" spans="3:4" x14ac:dyDescent="0.2">
      <c r="C95" s="9"/>
    </row>
    <row r="96" spans="3:4" x14ac:dyDescent="0.2">
      <c r="C96" s="44"/>
    </row>
    <row r="97" spans="3:3" x14ac:dyDescent="0.2">
      <c r="C97" s="23"/>
    </row>
    <row r="98" spans="3:3" x14ac:dyDescent="0.2">
      <c r="C98" s="23"/>
    </row>
    <row r="99" spans="3:3" x14ac:dyDescent="0.2">
      <c r="C99" s="45"/>
    </row>
    <row r="100" spans="3:3" x14ac:dyDescent="0.2">
      <c r="C100" s="45"/>
    </row>
    <row r="101" spans="3:3" x14ac:dyDescent="0.2">
      <c r="C101" s="23"/>
    </row>
    <row r="105" spans="3:3" x14ac:dyDescent="0.2">
      <c r="C105" s="9"/>
    </row>
    <row r="106" spans="3:3" x14ac:dyDescent="0.2">
      <c r="C106" s="44"/>
    </row>
    <row r="107" spans="3:3" x14ac:dyDescent="0.2">
      <c r="C107" s="23"/>
    </row>
    <row r="108" spans="3:3" x14ac:dyDescent="0.2">
      <c r="C108" s="23"/>
    </row>
    <row r="109" spans="3:3" x14ac:dyDescent="0.2">
      <c r="C109" s="45"/>
    </row>
    <row r="110" spans="3:3" x14ac:dyDescent="0.2">
      <c r="C110" s="45"/>
    </row>
    <row r="111" spans="3:3" x14ac:dyDescent="0.2">
      <c r="C111" s="23"/>
    </row>
    <row r="115" spans="3:3" x14ac:dyDescent="0.2">
      <c r="C115" s="9"/>
    </row>
    <row r="116" spans="3:3" x14ac:dyDescent="0.2">
      <c r="C116" s="44"/>
    </row>
    <row r="117" spans="3:3" x14ac:dyDescent="0.2">
      <c r="C117" s="23"/>
    </row>
    <row r="118" spans="3:3" x14ac:dyDescent="0.2">
      <c r="C118" s="23"/>
    </row>
    <row r="119" spans="3:3" x14ac:dyDescent="0.2">
      <c r="C119" s="45"/>
    </row>
    <row r="120" spans="3:3" x14ac:dyDescent="0.2">
      <c r="C120" s="45"/>
    </row>
    <row r="121" spans="3:3" x14ac:dyDescent="0.2">
      <c r="C121" s="23"/>
    </row>
    <row r="125" spans="3:3" x14ac:dyDescent="0.2">
      <c r="C125" s="9"/>
    </row>
    <row r="126" spans="3:3" x14ac:dyDescent="0.2">
      <c r="C126" s="44"/>
    </row>
    <row r="127" spans="3:3" x14ac:dyDescent="0.2">
      <c r="C127" s="23"/>
    </row>
    <row r="128" spans="3:3" x14ac:dyDescent="0.2">
      <c r="C128" s="23"/>
    </row>
    <row r="129" spans="3:3" x14ac:dyDescent="0.2">
      <c r="C129" s="45"/>
    </row>
    <row r="130" spans="3:3" x14ac:dyDescent="0.2">
      <c r="C130" s="45"/>
    </row>
    <row r="131" spans="3:3" x14ac:dyDescent="0.2">
      <c r="C131" s="23"/>
    </row>
    <row r="135" spans="3:3" x14ac:dyDescent="0.2">
      <c r="C135" s="9"/>
    </row>
    <row r="136" spans="3:3" x14ac:dyDescent="0.2">
      <c r="C136" s="44"/>
    </row>
    <row r="137" spans="3:3" x14ac:dyDescent="0.2">
      <c r="C137" s="23"/>
    </row>
    <row r="138" spans="3:3" x14ac:dyDescent="0.2">
      <c r="C138" s="23"/>
    </row>
    <row r="139" spans="3:3" x14ac:dyDescent="0.2">
      <c r="C139" s="45"/>
    </row>
    <row r="140" spans="3:3" x14ac:dyDescent="0.2">
      <c r="C140" s="23"/>
    </row>
    <row r="144" spans="3:3" x14ac:dyDescent="0.2">
      <c r="C144" s="9"/>
    </row>
    <row r="147" spans="3:3" x14ac:dyDescent="0.2">
      <c r="C147" s="44"/>
    </row>
    <row r="148" spans="3:3" x14ac:dyDescent="0.2">
      <c r="C148" s="44"/>
    </row>
    <row r="149" spans="3:3" x14ac:dyDescent="0.2">
      <c r="C149" s="44"/>
    </row>
    <row r="150" spans="3:3" x14ac:dyDescent="0.2">
      <c r="C150" s="44"/>
    </row>
    <row r="151" spans="3:3" x14ac:dyDescent="0.2">
      <c r="C151" s="44"/>
    </row>
  </sheetData>
  <sheetProtection algorithmName="SHA-512" hashValue="eBQk20Ika+UVI+DsTRZ/L+d0Gwr25B64yV9XD+EDdu9NEl3jPIl49SIgPSNZcoUSqoZK7UnE+5uKIgiGVvSp3Q==" saltValue="FM5sXq/51xj+moRFv3jMkg==" spinCount="100000" sheet="1" objects="1" scenarios="1" autoFilter="0"/>
  <mergeCells count="1">
    <mergeCell ref="K5:K6"/>
  </mergeCells>
  <hyperlinks>
    <hyperlink ref="U7" r:id="rId1" display="https://eippcb.jrc.ec.europa.eu/reference/production-chlor-alkali-0" xr:uid="{0B79C4D2-B908-41A2-93E5-BC99EF841819}"/>
    <hyperlink ref="F7" r:id="rId2" display="https://eippcb.jrc.ec.europa.eu/sites/default/files/2019-11/CAK_BREF_102014.pdf" xr:uid="{92601BDC-2843-4C50-A8C7-817F71445249}"/>
    <hyperlink ref="G7" r:id="rId3" display="http://eur-lex.europa.eu/legal-content/EN/TXT/?uri=uriserv%3AOJ.L_.2013.332.01.0034.01.ENG" xr:uid="{956EA9BC-AB21-4F16-AFC9-7FF6A7BB1041}"/>
    <hyperlink ref="U8" r:id="rId4" display="https://eippcb.jrc.ec.europa.eu/reference/ceramic-manufacturing-industry" xr:uid="{21FCBC41-4ABB-438E-9547-659F4651CDDD}"/>
    <hyperlink ref="F8" r:id="rId5" display="https://eippcb.jrc.ec.europa.eu/sites/default/files/2019-11/cer_bref_0807.pdf" xr:uid="{5596FA54-F410-41BD-BDCE-9F8CF85CF403}"/>
    <hyperlink ref="H8" r:id="rId6" display="https://eippcb.jrc.ec.europa.eu/sites/default/files/2023-08/CER_BREF_Draft_1_ black for web.pdf" xr:uid="{BB37C833-FDE5-4546-A153-0487943504C7}"/>
    <hyperlink ref="I8" r:id="rId7" display="https://eippcb.jrc.ec.europa.eu/sites/default/files/2021-06/210430_CER_BREF_KoM_report-ARES_1.pdf" xr:uid="{10D734DF-6C0A-4E11-9730-78224C6C1458}"/>
    <hyperlink ref="U9" r:id="rId8" display="https://eippcb.jrc.ec.europa.eu/reference/production-cement-lime-and-magnesium-oxide" xr:uid="{B93B9FFF-EDDE-4117-B102-7FF9C95C098C}"/>
    <hyperlink ref="F9" r:id="rId9" display="https://eippcb.jrc.ec.europa.eu/sites/default/files/2019-11/CLM_Published_def_0.pdf" xr:uid="{E17992C8-B78C-4CAD-B51C-CDD40E632620}"/>
    <hyperlink ref="G9" r:id="rId10" display="http://eur-lex.europa.eu/legal-content/EN/TXT/?uri=uriserv%3AOJ.L_.2013.100.01.0001.01.ENG" xr:uid="{1F6491E5-A87F-4A3C-BB61-36D153D731BF}"/>
    <hyperlink ref="U10" r:id="rId11" display="https://eippcb.jrc.ec.europa.eu/reference/common-waste-water-and-waste-gas-treatmentmanagement-systems-chemical-sector-0" xr:uid="{EE0A6E3C-943E-4CE2-9E7C-DCA0439CD3CC}"/>
    <hyperlink ref="F10" r:id="rId12" display="https://eippcb.jrc.ec.europa.eu/sites/default/files/2019-11/CWW_Bref_2016_published.pdf" xr:uid="{473A0E7C-C394-48E4-9611-028DBC1F39D6}"/>
    <hyperlink ref="G10" r:id="rId13" display="https://eur-lex.europa.eu/legal-content/EN/TXT/?qid=1579188127132&amp;uri=CELEX%3A32016D0902" xr:uid="{ABDE64B1-5043-4D97-B735-66802109B9DB}"/>
    <hyperlink ref="U11" r:id="rId14" display="https://eippcb.jrc.ec.europa.eu/reference/economics-and-cross-media-effects" xr:uid="{E37167A3-349D-4277-81D3-C6CBFC3FFA9A}"/>
    <hyperlink ref="F11" r:id="rId15" display="https://eippcb.jrc.ec.europa.eu/sites/default/files/2019-11/ecm_bref_0706.pdf" xr:uid="{CC08533B-5BDB-43EB-AE42-13977FFC2668}"/>
    <hyperlink ref="U12" r:id="rId16" display="https://eippcb.jrc.ec.europa.eu/reference/emissions-storage" xr:uid="{2A582B2E-C063-4BFD-AE47-38005037CA86}"/>
    <hyperlink ref="F12" r:id="rId17" display="https://eippcb.jrc.ec.europa.eu/sites/default/files/2022-03/efs_bref_0706_0.pdf" xr:uid="{104656F7-F9BD-421B-A4F1-5B65C2C0C9B7}"/>
    <hyperlink ref="U13" r:id="rId18" display="https://eippcb.jrc.ec.europa.eu/reference/energy-efficiency" xr:uid="{F1F02FDA-ED89-4803-9990-2D1D91C85490}"/>
    <hyperlink ref="F13" r:id="rId19" display="https://eippcb.jrc.ec.europa.eu/sites/default/files/2021-09/ENE_Adopted_02-2009corrected20210914.pdf" xr:uid="{56A7C214-2B04-4E6B-A436-A1768A27B347}"/>
    <hyperlink ref="U14" r:id="rId20" display="https://eippcb.jrc.ec.europa.eu/reference/food-drink-and-milk-industries" xr:uid="{803AAA6C-739B-414C-9FDE-4B0336AB5443}"/>
    <hyperlink ref="F14" r:id="rId21" display="https://eippcb.jrc.ec.europa.eu/sites/default/files/2020-01/JRC118627_FDM_Bref_2019_published.pdf" xr:uid="{C1117E87-0CAA-425F-9F27-F35AE3B52048}"/>
    <hyperlink ref="G14" r:id="rId22" display="https://eur-lex.europa.eu/legal-content/EN/TXT/?uri=uriserv%3AOJ.L_.2019.313.01.0060.01.ENG&amp;toc=OJ%3AL%3A2019%3A313%3ATOC" xr:uid="{DFD69183-B626-41FD-93F4-BE67F105C24E}"/>
    <hyperlink ref="U15" r:id="rId23" display="https://eippcb.jrc.ec.europa.eu/reference/ferrous-metals-processing-industry" xr:uid="{A065F002-A04D-4536-8400-6298F5208BFD}"/>
    <hyperlink ref="F15" r:id="rId24" display="https://eippcb.jrc.ec.europa.eu/sites/default/files/2022-12/FMP BREF_Final Version.pdf" xr:uid="{6328F5E0-54DF-4A7A-A41D-4B038A673E8C}"/>
    <hyperlink ref="G15" r:id="rId25" display="https://eur-lex.europa.eu/legal-content/EN/TXT/?uri=CELEX%3A32022D2110" xr:uid="{959D594F-8812-4D74-AC3D-0A05A3D53360}"/>
    <hyperlink ref="U16" r:id="rId26" display="https://eippcb.jrc.ec.europa.eu/reference/manufacture-glass-0" xr:uid="{735C5055-1170-4892-84F2-B9198B0EBCEF}"/>
    <hyperlink ref="F16" r:id="rId27" display="https://eippcb.jrc.ec.europa.eu/sites/default/files/2019-11/GLS_Adopted_03_2012_0.pdf" xr:uid="{7171CA5F-BB9D-48C4-9C24-4511B841CFF1}"/>
    <hyperlink ref="G16" r:id="rId28" display="http://eur-lex.europa.eu/legal-content/EN/TXT/?uri=uriserv%3AOJ.L_.2012.070.01.0001.01.ENG" xr:uid="{395AB13F-7525-4A4C-8E9A-539210AFAE31}"/>
    <hyperlink ref="U17" r:id="rId29" display="https://eippcb.jrc.ec.europa.eu/reference/industrial-cooling-systems" xr:uid="{BD0CDE75-CD1A-4D2C-B1F5-0054B574771E}"/>
    <hyperlink ref="F17" r:id="rId30" display="https://eippcb.jrc.ec.europa.eu/sites/default/files/2019-11/cvs_bref_1201.pdf" xr:uid="{6023F8A0-A29D-4607-8F35-E1C90EF1FA92}"/>
    <hyperlink ref="U18" r:id="rId31" display="https://eippcb.jrc.ec.europa.eu/reference/intensive-rearing-poultry-or-pigs-0" xr:uid="{76E429C4-9332-42C9-AB07-DE657963B7AA}"/>
    <hyperlink ref="F18" r:id="rId32" display="https://eippcb.jrc.ec.europa.eu/sites/default/files/2019-11/JRC107189_IRPP_Bref_2017_published.pdf" xr:uid="{6C5C37BD-E07A-470D-9EC1-C40A1DEF271C}"/>
    <hyperlink ref="G18" r:id="rId33" display="http://eur-lex.europa.eu/legal-content/EN/TXT/?uri=uriserv%3AOJ.L_.2017.043.01.0231.01.ENG&amp;toc=OJ%3AL%3A2017%3A043%3AFULL" xr:uid="{676BE96A-B6EF-4DF8-B994-9F4660C1ED2F}"/>
    <hyperlink ref="U19" r:id="rId34" display="https://eippcb.jrc.ec.europa.eu/reference/iron-and-steel-production" xr:uid="{74625415-8F1E-44F6-ACE9-4ADDA61B3986}"/>
    <hyperlink ref="F19" r:id="rId35" display="https://eippcb.jrc.ec.europa.eu/sites/default/files/2019-11/IS_Adopted_03_2012.pdf" xr:uid="{9656C653-B566-4A00-B90B-9C4E5C258A0A}"/>
    <hyperlink ref="G19" r:id="rId36" display="http://eur-lex.europa.eu/legal-content/EN/TXT/?uri=uriserv%3AOJ.L_.2012.070.01.0063.01.ENG" xr:uid="{601A8979-0ED9-4AE0-9492-1941EAECBB45}"/>
    <hyperlink ref="U20" r:id="rId37" display="https://eippcb.jrc.ec.europa.eu/reference/landfills" xr:uid="{4AB45538-A7D8-4D9C-AE4F-E4D234FF3EA3}"/>
    <hyperlink ref="U21" r:id="rId38" display="https://eippcb.jrc.ec.europa.eu/reference/large-combustion-plants-0" xr:uid="{DB29F8DC-D236-4BDF-B348-C3CA6BF7F1E2}"/>
    <hyperlink ref="F21" r:id="rId39" display="https://eippcb.jrc.ec.europa.eu/sites/default/files/2019-11/JRC_107769_LCPBref_2017.pdf" xr:uid="{AAA0C1D0-7C05-4B4B-9127-9C21632C88E5}"/>
    <hyperlink ref="G21" r:id="rId40" display="https://eur-lex.europa.eu/legal-content/EN/TXT/?uri=CELEX%3A32021D2326" xr:uid="{0A4A8FBA-8328-4E33-A1CB-1CFD52E2EB1E}"/>
    <hyperlink ref="U22" r:id="rId41" display="https://eippcb.jrc.ec.europa.eu/reference/large-volume-inorganic-chemicals" xr:uid="{7F31B8F9-528B-4958-83FB-BDDB93AC04CB}"/>
    <hyperlink ref="I22" r:id="rId42" display="https://eippcb.jrc.ec.europa.eu/sites/default/files/2023-01/LVIC BREF KoM Report_0.pdf" xr:uid="{8491F323-C70C-4C17-B4CA-8AC0C1428BA4}"/>
    <hyperlink ref="U23" r:id="rId43" display="https://eippcb.jrc.ec.europa.eu/reference/large-volume-inorganic-chemicals-ammonia-acids-and-fertilisers" xr:uid="{E5C2F3FB-B962-4AA9-8BF4-FFFF40E8C57B}"/>
    <hyperlink ref="F23" r:id="rId44" display="https://eippcb.jrc.ec.europa.eu/sites/default/files/2022-03/LVIC-AAF.pdf" xr:uid="{6BAA41A8-F1E9-4F47-877F-EB649733AA69}"/>
    <hyperlink ref="U24" r:id="rId45" display="https://eippcb.jrc.ec.europa.eu/reference/large-volume-inorganic-chemicals-solids-and-others-industry" xr:uid="{76927710-887F-42E6-9477-B47387CD1E12}"/>
    <hyperlink ref="F24" r:id="rId46" display="https://eippcb.jrc.ec.europa.eu/sites/default/files/2019-11/lvic-s_bref_0907.pdf" xr:uid="{8BA95D27-1DB4-4F50-80A8-A85616DA7B23}"/>
    <hyperlink ref="U25" r:id="rId47" display="https://eippcb.jrc.ec.europa.eu/reference/production-large-volume-organic-chemicals-0" xr:uid="{545A4078-A040-4767-8D2D-356BF201F57C}"/>
    <hyperlink ref="F25" r:id="rId48" display="https://eippcb.jrc.ec.europa.eu/sites/default/files/2019-11/JRC109279_LVOC_Bref.pdf" xr:uid="{64BE3CDD-EC6C-496B-9503-95146633D07F}"/>
    <hyperlink ref="G25" r:id="rId49" display="https://eur-lex.europa.eu/legal-content/EN/TXT/?uri=CELEX%3A32017D2117" xr:uid="{40B182B4-44EB-4666-90B9-70AF3DCD79DC}"/>
    <hyperlink ref="U26" r:id="rId50" display="https://eippcb.jrc.ec.europa.eu/reference/mining-extraction-ores" xr:uid="{041AA66B-9975-4393-BEBA-72896C8963C8}"/>
    <hyperlink ref="U27" r:id="rId51" display="https://eippcb.jrc.ec.europa.eu/reference/non-ferrous-metals-industries-0" xr:uid="{CB6EF47E-E694-4648-A2A5-C4BF7AA67989}"/>
    <hyperlink ref="F27" r:id="rId52" display="https://eippcb.jrc.ec.europa.eu/sites/default/files/2020-01/JRC107041_NFM_bref2017.pdf" xr:uid="{3560C260-12F7-439D-910B-F86762C41E35}"/>
    <hyperlink ref="G27" r:id="rId53" display="http://eur-lex.europa.eu/legal-content/EN/TXT/?uri=uriserv%3AOJ.L_.2016.174.01.0032.01.ENG" xr:uid="{AC776A6A-374B-4CBD-AD7C-F3CB2F4F8E42}"/>
    <hyperlink ref="U28" r:id="rId54" display="https://eippcb.jrc.ec.europa.eu/reference/manufacture-organic-fine-chemicals" xr:uid="{FCD489DA-32D6-4677-915D-04729EA3A259}"/>
    <hyperlink ref="F28" r:id="rId55" display="https://eippcb.jrc.ec.europa.eu/sites/default/files/2019-11/ofc_bref_0806.pdf" xr:uid="{95A87DE7-4824-4AD4-9F31-9CAA34691448}"/>
    <hyperlink ref="U29" r:id="rId56" display="https://eippcb.jrc.ec.europa.eu/reference/production-polymers" xr:uid="{459064EB-C633-4A8C-8DEB-757E4D55DCA9}"/>
    <hyperlink ref="F29" r:id="rId57" display="https://eippcb.jrc.ec.europa.eu/sites/default/files/2019-11/pol_bref_0807.pdf" xr:uid="{884C20C9-4409-4B9A-A63C-B43F3CFD8B12}"/>
    <hyperlink ref="U30" r:id="rId58" display="https://eippcb.jrc.ec.europa.eu/reference/production-pulp-paper-and-board" xr:uid="{F9349B00-F384-4CB3-9C9A-84C96EF65C92}"/>
    <hyperlink ref="F30" r:id="rId59" display="https://eippcb.jrc.ec.europa.eu/sites/default/files/2019-11/PP_revised_BREF_2015.pdf" xr:uid="{4C48E806-F88D-497B-BD73-2CBE4A8E94C5}"/>
    <hyperlink ref="G30" r:id="rId60" display="http://eur-lex.europa.eu/legal-content/EN/TXT/?uri=OJ%3AJOL_2014_284_R_0017" xr:uid="{7A4FA353-CE8B-4EE7-8201-7E5148A98092}"/>
    <hyperlink ref="U31" r:id="rId61" display="https://eippcb.jrc.ec.europa.eu/reference/refining-mineral-oil-and-gas-0" xr:uid="{59D68213-F5DB-459F-89A4-5295D885F661}"/>
    <hyperlink ref="F31" r:id="rId62" display="https://eippcb.jrc.ec.europa.eu/sites/default/files/2019-11/REF_BREF_2015.pdf" xr:uid="{1125D107-E2E1-4B8A-8314-BA63682A2116}"/>
    <hyperlink ref="G31" r:id="rId63" display="http://eur-lex.europa.eu/legal-content/EN/TXT/?uri=OJ%3AJOL_2014_307_R_0009" xr:uid="{577C547C-43C7-445F-AACC-EA7FB3B18035}"/>
    <hyperlink ref="U32" r:id="rId64" display="https://eippcb.jrc.ec.europa.eu/reference/monitoring-emissions-air-and-water-ied-installations-0" xr:uid="{169FB299-8C4E-46BD-9EB9-DEBB0320531B}"/>
    <hyperlink ref="F32" r:id="rId65" display="https://eippcb.jrc.ec.europa.eu/sites/default/files/2019-12/ROM_2018_08_20.pdf" xr:uid="{AE73CC8B-AAA2-4F7E-9306-15CCFCABD238}"/>
    <hyperlink ref="U33" r:id="rId66" display="https://eippcb.jrc.ec.europa.eu/reference/slaughterhouses-and-animals-products-industries" xr:uid="{A5B60A2B-F916-46A3-8528-E35F61F2AB54}"/>
    <hyperlink ref="F33" r:id="rId67" display="https://eippcb.jrc.ec.europa.eu/sites/default/files/2024-02/SA BREF.pdf" xr:uid="{15746DAA-3CE9-4EC7-9AF0-9F7CB456077C}"/>
    <hyperlink ref="G33" r:id="rId68" display="https://eur-lex.europa.eu/eli/dec_impl/2023/2749" xr:uid="{589AAB53-A680-44AB-8F5A-35D02CD67F94}"/>
    <hyperlink ref="U34" r:id="rId69" display="https://eippcb.jrc.ec.europa.eu/reference/smitheries-and-foundries-industry" xr:uid="{420737DF-0AA6-4370-8860-3B044E442192}"/>
    <hyperlink ref="F34" r:id="rId70" display="https://eippcb.jrc.ec.europa.eu/sites/default/files/2024-12/SF_BREF_2024-bref.pdf" xr:uid="{4B9E67BB-02FA-42D4-91D1-1029D52C538F}"/>
    <hyperlink ref="U35" r:id="rId71" display="https://eippcb.jrc.ec.europa.eu/reference/production-speciality-inorganic-chemicals" xr:uid="{7AEF1F4F-E0DF-4921-AA2D-DC9889F522B1}"/>
    <hyperlink ref="F35" r:id="rId72" display="https://eippcb.jrc.ec.europa.eu/sites/default/files/2019-11/sic_bref_0907.pdf" xr:uid="{0FBA8AF2-1544-4A61-85B1-3E5F5299BEC6}"/>
    <hyperlink ref="U36" r:id="rId73" display="https://eippcb.jrc.ec.europa.eu/reference/surface-treatment-metals-and-plastics" xr:uid="{7978F045-ABE5-42A1-98CC-ED7EFA3E31EF}"/>
    <hyperlink ref="F36" r:id="rId74" display="https://eippcb.jrc.ec.europa.eu/sites/default/files/2019-11/stm_bref_0806.pdf" xr:uid="{5B193859-2A79-4CB2-8F45-B470EC0564F8}"/>
    <hyperlink ref="I36" r:id="rId75" display="https://eippcb.jrc.ec.europa.eu/sites/default/files/2022-07/STM BREF KoM report_Final.pdf" xr:uid="{BCFD15F5-5F33-46ED-B90E-0F909DBCA82B}"/>
    <hyperlink ref="U37" r:id="rId76" display="https://eippcb.jrc.ec.europa.eu/reference/surface-treatment-using-organic-solvents-including-wood-and-wood-products-preservation" xr:uid="{671B5149-3A94-4761-B36E-319C01475720}"/>
    <hyperlink ref="F37" r:id="rId77" display="https://eippcb.jrc.ec.europa.eu/sites/default/files/2021-06/jrc122816_sts_2020_final.pdf" xr:uid="{3281E202-0FB2-4EB6-8CDF-765C8BCFBE9C}"/>
    <hyperlink ref="G37" r:id="rId78" display="https://eur-lex.europa.eu/legal-content/EN/TXT/?uri=uriserv%3AOJ.L_.2020.414.01.0019.01.ENG&amp;toc=OJ%3AL%3A2020%3A414%3ATOC" xr:uid="{1D33F1D7-A97B-437E-980B-FE34DD2E9FFF}"/>
    <hyperlink ref="U38" r:id="rId79" display="https://eippcb.jrc.ec.europa.eu/reference/tanning-hides-and-skins-0" xr:uid="{89A8ABD5-12CC-48DD-931D-08FB00FCB073}"/>
    <hyperlink ref="F38" r:id="rId80" display="https://eippcb.jrc.ec.europa.eu/sites/default/files/2019-11/TAN_Published_def.pdf" xr:uid="{3E3C0506-3F53-431B-85BE-4E2DA22F102F}"/>
    <hyperlink ref="U39" r:id="rId81" display="https://eippcb.jrc.ec.europa.eu/reference/textiles-industry" xr:uid="{A8F53777-C668-4B03-A6FF-30F9BF14598E}"/>
    <hyperlink ref="F39" r:id="rId82" display="https://eippcb.jrc.ec.europa.eu/sites/default/files/2023-01/TXT_BREF_2023_for_publishing ISSN 1831-9424_final_1_revised.pdf" xr:uid="{606C114B-92B9-4989-85E3-06B161FD289B}"/>
    <hyperlink ref="G39" r:id="rId83" display="https://eur-lex.europa.eu/legal-content/EN/TXT/?uri=CELEX%3A32022D2508&amp;qid=1671517820694" xr:uid="{820796E7-76AB-488B-B91C-66529DCDCE03}"/>
    <hyperlink ref="U40" r:id="rId84" display="https://eippcb.jrc.ec.europa.eu/reference/wood-based-panels-production" xr:uid="{B9CAD7A3-B586-479B-913F-E419642C905E}"/>
    <hyperlink ref="F40" r:id="rId85" display="https://eippcb.jrc.ec.europa.eu/sites/default/files/2019-11/WBPbref2016_0.pdf" xr:uid="{306665A1-E487-4C8F-A08B-AD9780DB3E34}"/>
    <hyperlink ref="U41" r:id="rId86" display="https://eippcb.jrc.ec.europa.eu/reference/common-waste-gas-treatment-chemical-sector" xr:uid="{67533CEB-7F18-43AA-92AA-B0B1CB45A80A}"/>
    <hyperlink ref="F41" r:id="rId87" display="https://eippcb.jrc.ec.europa.eu/sites/default/files/2023-01/WGC_BREF_2023_for_publishing ISSN 1831-9424_final_1_revised.pdf" xr:uid="{EAB7ADC9-FA91-4122-B31D-22DDB9C3337F}"/>
    <hyperlink ref="U42" r:id="rId88" display="https://eippcb.jrc.ec.europa.eu/reference/waste-incineration-0" xr:uid="{587FE06F-5C82-4372-9C4F-7137F5F29645}"/>
    <hyperlink ref="F42" r:id="rId89" display="https://eippcb.jrc.ec.europa.eu/sites/default/files/2020-01/JRC118637_WI_Bref_2019_published_0.pdf" xr:uid="{72DCEA0A-6FA1-47E7-91C9-89C1CA353103}"/>
    <hyperlink ref="G42" r:id="rId90" display="https://eur-lex.europa.eu/legal-content/EN/TXT/?uri=uriserv%3AOJ.L_.2019.312.01.0055.01.ENG&amp;toc=OJ%3AL%3A2019%3A312%3ATOC" xr:uid="{323D5DB3-4AB8-4BB0-BA78-3B64F8EE42C0}"/>
    <hyperlink ref="U43" r:id="rId91" display="https://eippcb.jrc.ec.europa.eu/reference/waste-treatment-0" xr:uid="{CC3DE829-71FD-4C71-871C-7E68B093C384}"/>
    <hyperlink ref="F43" r:id="rId92" display="https://eippcb.jrc.ec.europa.eu/sites/default/files/2019-11/JRC113018_WT_Bref.pdf" xr:uid="{B8EE5802-EC42-441B-926D-85020AB83A9F}"/>
    <hyperlink ref="G34" r:id="rId93" display="https://eur-lex.europa.eu/eli/dec_impl/2024/2974/oj" xr:uid="{62A05680-6B68-4607-948B-71CA86A4CA06}"/>
    <hyperlink ref="G38" r:id="rId94" display="http://eur-lex.europa.eu/legal-content/EN/TXT/?uri=uriserv%3AOJ.L_.2013.045.01.0013.01.ENG" xr:uid="{2263B6E7-BF7A-4D97-BC58-CB678937BC32}"/>
    <hyperlink ref="G40" r:id="rId95" display="http://eur-lex.europa.eu/legal-content/EN/TXT/?uri=uriserv%3AOJ.L_.2015.306.01.0031.01.ENG" xr:uid="{3EA2944A-715A-470F-89ED-DFE88EAEA001}"/>
    <hyperlink ref="G41" r:id="rId96" display="https://eur-lex.europa.eu/legal-content/EN/TXT/?uri=CELEX%3A32022D2427" xr:uid="{BE46303B-0FC5-46B1-AC2C-5C2E40BF88C7}"/>
    <hyperlink ref="G43" r:id="rId97" display="https://eur-lex.europa.eu/legal-content/EN/TXT/?uri=uriserv%3AOJ.L_.2018.208.01.0038.01.ENG&amp;toc=OJ%3AL%3A2018%3A208%3ATOC" xr:uid="{D904E3C8-97D0-41D5-86D0-FC95BE7E1757}"/>
    <hyperlink ref="E7" r:id="rId98" display="https://eippcb.jrc.ec.europa.eu/reference/production-chlor-alkali-0" xr:uid="{4C019FDA-EDA6-43BD-9D7C-348A21948367}"/>
    <hyperlink ref="E8" r:id="rId99" display="https://eippcb.jrc.ec.europa.eu/reference/ceramic-manufacturing-industry" xr:uid="{C0CB6F1F-4A29-4C86-866F-232E3943CF73}"/>
    <hyperlink ref="E9" r:id="rId100" display="https://eippcb.jrc.ec.europa.eu/reference/production-cement-lime-and-magnesium-oxide" xr:uid="{D0C86A5A-6454-4AB7-9E85-6CDFDC71D7E4}"/>
    <hyperlink ref="E10" r:id="rId101" display="https://eippcb.jrc.ec.europa.eu/reference/common-waste-water-and-waste-gas-treatmentmanagement-systems-chemical-sector-0" xr:uid="{479E15B9-8A6B-4289-8BE6-8AC65C9B008D}"/>
    <hyperlink ref="E11" r:id="rId102" display="https://eippcb.jrc.ec.europa.eu/reference/economics-and-cross-media-effects" xr:uid="{0E4C47B2-5831-43D4-B4F7-CA25F7C4BAAF}"/>
    <hyperlink ref="E12" r:id="rId103" display="https://eippcb.jrc.ec.europa.eu/reference/emissions-storage" xr:uid="{20E26641-F738-4472-B004-F31159BDC99F}"/>
    <hyperlink ref="E13" r:id="rId104" display="https://eippcb.jrc.ec.europa.eu/reference/energy-efficiency" xr:uid="{BB0E5E19-CC0A-46FE-A803-D21C47FC5144}"/>
    <hyperlink ref="E14" r:id="rId105" display="https://eippcb.jrc.ec.europa.eu/reference/food-drink-and-milk-industries" xr:uid="{858ACE86-08FF-499E-B7DB-C9A661FDD1EA}"/>
    <hyperlink ref="E15" r:id="rId106" display="https://eippcb.jrc.ec.europa.eu/reference/ferrous-metals-processing-industry" xr:uid="{A88CDA6B-6BAA-4F51-9CC9-A83AA89CEFE3}"/>
    <hyperlink ref="E16" r:id="rId107" display="https://eippcb.jrc.ec.europa.eu/reference/manufacture-glass-0" xr:uid="{656EB1C8-BE79-4664-B8D8-B134026E928D}"/>
    <hyperlink ref="E17" r:id="rId108" display="https://eippcb.jrc.ec.europa.eu/reference/industrial-cooling-systems" xr:uid="{261949F7-5728-43AB-9C93-518CCC4F2E19}"/>
    <hyperlink ref="E18" r:id="rId109" display="https://eippcb.jrc.ec.europa.eu/reference/intensive-rearing-poultry-or-pigs-0" xr:uid="{0D4E667F-54F5-4C62-82E2-7287B6C8CE59}"/>
    <hyperlink ref="E19" r:id="rId110" display="https://eippcb.jrc.ec.europa.eu/reference/iron-and-steel-production" xr:uid="{262C9474-868C-4D23-8088-B2F46153363D}"/>
    <hyperlink ref="E20" r:id="rId111" display="https://eippcb.jrc.ec.europa.eu/reference/landfills" xr:uid="{00E554D7-13E8-4538-86D5-675AE657FD8B}"/>
    <hyperlink ref="E21" r:id="rId112" display="https://eippcb.jrc.ec.europa.eu/reference/large-combustion-plants-0" xr:uid="{1168AEDC-5AEE-4083-9F19-154EBDA3E834}"/>
    <hyperlink ref="E22" r:id="rId113" display="https://eippcb.jrc.ec.europa.eu/reference/large-volume-inorganic-chemicals" xr:uid="{2C1B7A02-1305-4A40-9039-E14572EBF056}"/>
    <hyperlink ref="E23" r:id="rId114" display="https://eippcb.jrc.ec.europa.eu/reference/large-volume-inorganic-chemicals-ammonia-acids-and-fertilisers" xr:uid="{C7F8449A-398C-4E49-A2C9-A060AF8309B4}"/>
    <hyperlink ref="E24" r:id="rId115" display="https://eippcb.jrc.ec.europa.eu/reference/large-volume-inorganic-chemicals-solids-and-others-industry" xr:uid="{83BE011D-C2B7-4787-ACDD-D18C15689DD5}"/>
    <hyperlink ref="E25" r:id="rId116" display="https://eippcb.jrc.ec.europa.eu/reference/production-large-volume-organic-chemicals-0" xr:uid="{2E28F89F-84C3-456D-A55F-E7FF16C131AA}"/>
    <hyperlink ref="E26" r:id="rId117" display="https://eippcb.jrc.ec.europa.eu/reference/mining-extraction-ores" xr:uid="{AC04BDB3-F305-44A0-BD4E-9B509F570424}"/>
    <hyperlink ref="E27" r:id="rId118" display="https://eippcb.jrc.ec.europa.eu/reference/non-ferrous-metals-industries-0" xr:uid="{83C2396B-804E-4368-B257-C38FC8375D86}"/>
    <hyperlink ref="E28" r:id="rId119" display="https://eippcb.jrc.ec.europa.eu/reference/manufacture-organic-fine-chemicals" xr:uid="{D3F14D18-3361-43E0-8B01-47DBD37F16E3}"/>
    <hyperlink ref="E29" r:id="rId120" display="https://eippcb.jrc.ec.europa.eu/reference/production-polymers" xr:uid="{054DB454-E2D5-4D24-AADB-1F5145F56892}"/>
    <hyperlink ref="E30" r:id="rId121" display="https://eippcb.jrc.ec.europa.eu/reference/production-pulp-paper-and-board" xr:uid="{5491EA94-514C-4322-B43C-B4315A73B5A5}"/>
    <hyperlink ref="E31" r:id="rId122" display="https://eippcb.jrc.ec.europa.eu/reference/refining-mineral-oil-and-gas-0" xr:uid="{74BF2856-7239-43C2-A854-F0463C1DB278}"/>
    <hyperlink ref="E32" r:id="rId123" display="https://eippcb.jrc.ec.europa.eu/reference/monitoring-emissions-air-and-water-ied-installations-0" xr:uid="{3E627284-5AE3-4557-822D-5BE58FC9417D}"/>
    <hyperlink ref="E33" r:id="rId124" display="https://eippcb.jrc.ec.europa.eu/reference/slaughterhouses-and-animals-products-industries" xr:uid="{722721DC-836E-44F7-B9FE-F6D4F43610AC}"/>
    <hyperlink ref="E34" r:id="rId125" display="https://eippcb.jrc.ec.europa.eu/reference/smitheries-and-foundries-industry" xr:uid="{2D5A7E55-041D-4075-A1B0-A330AB2BAB44}"/>
    <hyperlink ref="E35" r:id="rId126" display="https://eippcb.jrc.ec.europa.eu/reference/production-speciality-inorganic-chemicals" xr:uid="{1B19BB56-FF43-4EDF-9890-88AFFC9617FD}"/>
    <hyperlink ref="E36" r:id="rId127" display="https://eippcb.jrc.ec.europa.eu/reference/surface-treatment-metals-and-plastics" xr:uid="{E967C0D4-8B00-48BA-8E49-D0EE83FB1611}"/>
    <hyperlink ref="E37" r:id="rId128" display="https://eippcb.jrc.ec.europa.eu/reference/surface-treatment-using-organic-solvents-including-wood-and-wood-products-preservation" xr:uid="{743683CF-8A3B-4396-BCEC-07E9051CECC3}"/>
    <hyperlink ref="E38" r:id="rId129" display="https://eippcb.jrc.ec.europa.eu/reference/tanning-hides-and-skins-0" xr:uid="{7BDB6FA1-C30D-43F1-A010-9A2F96766CE3}"/>
    <hyperlink ref="E39" r:id="rId130" display="https://eippcb.jrc.ec.europa.eu/reference/textiles-industry" xr:uid="{ED81080C-B0E4-44F8-811A-68DD20CF6D5F}"/>
    <hyperlink ref="E40" r:id="rId131" display="https://eippcb.jrc.ec.europa.eu/reference/wood-based-panels-production" xr:uid="{BD188BD4-0F6D-423D-BA82-AADBEAE525FA}"/>
    <hyperlink ref="E41" r:id="rId132" display="https://eippcb.jrc.ec.europa.eu/reference/common-waste-gas-treatment-chemical-sector" xr:uid="{D930881B-AF3E-4199-BC64-27A50A6F1369}"/>
    <hyperlink ref="E42" r:id="rId133" display="https://eippcb.jrc.ec.europa.eu/reference/waste-incineration-0" xr:uid="{CB6B357E-956A-4F5C-B799-C83D93468BD5}"/>
    <hyperlink ref="E43" r:id="rId134" display="https://eippcb.jrc.ec.europa.eu/reference/waste-treatment-0" xr:uid="{22A6EE4D-7B5F-4946-AC85-B1CB00D07654}"/>
  </hyperlinks>
  <pageMargins left="0.70866141732283472" right="0.70866141732283472" top="0.74803149606299213" bottom="0.74803149606299213" header="0.31496062992125984" footer="0.31496062992125984"/>
  <pageSetup paperSize="8" scale="49" orientation="landscape" r:id="rId135"/>
  <headerFooter>
    <oddHeader>&amp;L&amp;F</oddHeader>
    <oddFooter>&amp;L&amp;A&amp;R&amp;P van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FEFB4-B0F3-4DFE-B1C7-A9F9004D6DC7}">
  <sheetPr codeName="Blad5">
    <tabColor rgb="FFFFC000"/>
    <pageSetUpPr fitToPage="1"/>
  </sheetPr>
  <dimension ref="A1:Q155"/>
  <sheetViews>
    <sheetView showGridLines="0" zoomScale="85" zoomScaleNormal="85" workbookViewId="0">
      <selection activeCell="E21" sqref="E21"/>
    </sheetView>
  </sheetViews>
  <sheetFormatPr defaultColWidth="9" defaultRowHeight="12.75" x14ac:dyDescent="0.2"/>
  <cols>
    <col min="1" max="1" width="1.625" style="39" customWidth="1"/>
    <col min="2" max="2" width="3.375" style="39" customWidth="1"/>
    <col min="3" max="3" width="50.625" style="39" customWidth="1"/>
    <col min="4" max="4" width="66.25" style="39" customWidth="1"/>
    <col min="5" max="5" width="36.75" style="39" bestFit="1" customWidth="1"/>
    <col min="6" max="8" width="27.75" style="39" bestFit="1" customWidth="1"/>
    <col min="9" max="10" width="26.75" style="39" bestFit="1" customWidth="1"/>
    <col min="11" max="11" width="1.625" style="39" customWidth="1"/>
    <col min="12" max="14" width="2.625" style="39" customWidth="1"/>
    <col min="15" max="15" width="6.375" style="39" customWidth="1"/>
    <col min="16" max="16" width="41.75" style="39" customWidth="1"/>
    <col min="17" max="16384" width="9" style="39"/>
  </cols>
  <sheetData>
    <row r="1" spans="1:12" x14ac:dyDescent="0.2">
      <c r="A1" s="1" t="s">
        <v>2</v>
      </c>
      <c r="K1" s="40" t="str">
        <f>voorblad!$H$1</f>
        <v>versie 1.1</v>
      </c>
      <c r="L1" s="41"/>
    </row>
    <row r="2" spans="1:12" ht="13.5" thickBot="1" x14ac:dyDescent="0.25">
      <c r="A2" s="79" t="s">
        <v>1166</v>
      </c>
      <c r="B2" s="42"/>
      <c r="C2" s="42"/>
      <c r="D2" s="42"/>
      <c r="E2" s="42"/>
      <c r="F2" s="42"/>
      <c r="G2" s="42"/>
      <c r="H2" s="42"/>
      <c r="I2" s="42"/>
      <c r="J2" s="42"/>
      <c r="K2" s="42"/>
      <c r="L2" s="41"/>
    </row>
    <row r="3" spans="1:12" ht="14.25" thickTop="1" thickBot="1" x14ac:dyDescent="0.25">
      <c r="L3" s="41"/>
    </row>
    <row r="4" spans="1:12" ht="13.5" thickBot="1" x14ac:dyDescent="0.25">
      <c r="B4" s="17" t="s">
        <v>161</v>
      </c>
      <c r="C4" s="7"/>
      <c r="D4" s="7"/>
      <c r="E4" s="7"/>
      <c r="F4" s="7"/>
      <c r="G4" s="7"/>
      <c r="H4" s="7"/>
      <c r="I4" s="7"/>
      <c r="J4" s="8"/>
      <c r="L4" s="41"/>
    </row>
    <row r="5" spans="1:12" s="98" customFormat="1" ht="13.5" customHeight="1" thickBot="1" x14ac:dyDescent="0.3">
      <c r="B5" s="99" t="s">
        <v>167</v>
      </c>
      <c r="C5" s="100" t="s">
        <v>168</v>
      </c>
      <c r="D5" s="101" t="s">
        <v>776</v>
      </c>
      <c r="E5" s="101" t="s">
        <v>776</v>
      </c>
      <c r="F5" s="101" t="s">
        <v>776</v>
      </c>
      <c r="G5" s="101" t="s">
        <v>776</v>
      </c>
      <c r="H5" s="101" t="s">
        <v>776</v>
      </c>
      <c r="I5" s="102" t="s">
        <v>162</v>
      </c>
      <c r="J5" s="102" t="s">
        <v>162</v>
      </c>
      <c r="L5" s="103"/>
    </row>
    <row r="6" spans="1:12" ht="13.5" thickBot="1" x14ac:dyDescent="0.25">
      <c r="B6" s="55" t="s">
        <v>170</v>
      </c>
      <c r="C6" s="21" t="s">
        <v>171</v>
      </c>
      <c r="D6" s="21" t="s">
        <v>308</v>
      </c>
      <c r="E6" s="21"/>
      <c r="F6" s="21"/>
      <c r="G6" s="21"/>
      <c r="H6" s="21"/>
      <c r="I6" s="21" t="s">
        <v>479</v>
      </c>
      <c r="J6" s="21"/>
      <c r="L6" s="41"/>
    </row>
    <row r="7" spans="1:12" ht="13.5" thickBot="1" x14ac:dyDescent="0.25">
      <c r="B7" s="55">
        <v>2</v>
      </c>
      <c r="C7" s="21" t="s">
        <v>4</v>
      </c>
      <c r="D7" s="21" t="s">
        <v>308</v>
      </c>
      <c r="E7" s="21"/>
      <c r="F7" s="21"/>
      <c r="G7" s="21"/>
      <c r="H7" s="21"/>
      <c r="I7" s="21" t="s">
        <v>479</v>
      </c>
      <c r="J7" s="21"/>
      <c r="L7" s="41"/>
    </row>
    <row r="8" spans="1:12" ht="13.5" thickBot="1" x14ac:dyDescent="0.25">
      <c r="B8" s="55">
        <v>3</v>
      </c>
      <c r="C8" s="21" t="s">
        <v>5</v>
      </c>
      <c r="D8" s="21" t="s">
        <v>309</v>
      </c>
      <c r="E8" s="21" t="s">
        <v>480</v>
      </c>
      <c r="F8" s="21"/>
      <c r="G8" s="21"/>
      <c r="H8" s="21"/>
      <c r="I8" s="56"/>
      <c r="J8" s="21"/>
      <c r="L8" s="41"/>
    </row>
    <row r="9" spans="1:12" ht="13.5" thickBot="1" x14ac:dyDescent="0.25">
      <c r="B9" s="55" t="s">
        <v>172</v>
      </c>
      <c r="C9" s="21" t="s">
        <v>173</v>
      </c>
      <c r="D9" s="21" t="s">
        <v>163</v>
      </c>
      <c r="E9" s="21"/>
      <c r="F9" s="21"/>
      <c r="G9" s="21"/>
      <c r="H9" s="21"/>
      <c r="I9" s="56"/>
      <c r="J9" s="21"/>
      <c r="L9" s="41"/>
    </row>
    <row r="10" spans="1:12" ht="12.75" customHeight="1" thickBot="1" x14ac:dyDescent="0.25">
      <c r="B10" s="55" t="s">
        <v>174</v>
      </c>
      <c r="C10" s="21" t="s">
        <v>175</v>
      </c>
      <c r="D10" s="21" t="s">
        <v>486</v>
      </c>
      <c r="E10" s="21"/>
      <c r="F10" s="21"/>
      <c r="G10" s="21"/>
      <c r="H10" s="21"/>
      <c r="I10" s="56"/>
      <c r="J10" s="21"/>
      <c r="L10" s="41"/>
    </row>
    <row r="11" spans="1:12" ht="26.25" thickBot="1" x14ac:dyDescent="0.25">
      <c r="B11" s="55" t="s">
        <v>176</v>
      </c>
      <c r="C11" s="21" t="s">
        <v>177</v>
      </c>
      <c r="D11" s="21" t="s">
        <v>487</v>
      </c>
      <c r="E11" s="21"/>
      <c r="F11" s="21"/>
      <c r="G11" s="21"/>
      <c r="H11" s="21"/>
      <c r="I11" s="21" t="s">
        <v>479</v>
      </c>
      <c r="J11" s="21"/>
      <c r="L11" s="41"/>
    </row>
    <row r="12" spans="1:12" ht="13.5" thickBot="1" x14ac:dyDescent="0.25">
      <c r="B12" s="55">
        <v>7</v>
      </c>
      <c r="C12" s="21" t="s">
        <v>178</v>
      </c>
      <c r="D12" s="21" t="s">
        <v>487</v>
      </c>
      <c r="E12" s="53"/>
      <c r="F12" s="53"/>
      <c r="G12" s="53"/>
      <c r="H12" s="53"/>
      <c r="I12" s="21" t="s">
        <v>479</v>
      </c>
      <c r="J12" s="53"/>
      <c r="L12" s="41"/>
    </row>
    <row r="13" spans="1:12" ht="13.5" thickBot="1" x14ac:dyDescent="0.25">
      <c r="B13" s="55" t="s">
        <v>179</v>
      </c>
      <c r="C13" s="21" t="s">
        <v>180</v>
      </c>
      <c r="D13" s="21" t="s">
        <v>311</v>
      </c>
      <c r="E13" s="21"/>
      <c r="F13" s="21"/>
      <c r="G13" s="21"/>
      <c r="H13" s="21"/>
      <c r="I13" s="21" t="s">
        <v>479</v>
      </c>
      <c r="J13" s="21"/>
      <c r="L13" s="41"/>
    </row>
    <row r="14" spans="1:12" ht="13.5" thickBot="1" x14ac:dyDescent="0.25">
      <c r="B14" s="55" t="s">
        <v>181</v>
      </c>
      <c r="C14" s="21" t="s">
        <v>182</v>
      </c>
      <c r="D14" s="21" t="s">
        <v>481</v>
      </c>
      <c r="E14" s="21"/>
      <c r="F14" s="21"/>
      <c r="G14" s="21"/>
      <c r="H14" s="21"/>
      <c r="I14" s="56"/>
      <c r="J14" s="21"/>
      <c r="L14" s="41"/>
    </row>
    <row r="15" spans="1:12" ht="13.5" thickBot="1" x14ac:dyDescent="0.25">
      <c r="B15" s="55" t="s">
        <v>183</v>
      </c>
      <c r="C15" s="21" t="s">
        <v>184</v>
      </c>
      <c r="D15" s="22" t="s">
        <v>164</v>
      </c>
      <c r="E15" s="22"/>
      <c r="F15" s="22"/>
      <c r="G15" s="22"/>
      <c r="H15" s="22"/>
      <c r="I15" s="56"/>
      <c r="J15" s="22"/>
      <c r="L15" s="41"/>
    </row>
    <row r="16" spans="1:12" ht="13.5" thickBot="1" x14ac:dyDescent="0.25">
      <c r="B16" s="55" t="s">
        <v>185</v>
      </c>
      <c r="C16" s="21" t="s">
        <v>186</v>
      </c>
      <c r="D16" s="21" t="s">
        <v>312</v>
      </c>
      <c r="E16" s="21" t="s">
        <v>165</v>
      </c>
      <c r="F16" s="21"/>
      <c r="G16" s="21"/>
      <c r="H16" s="21"/>
      <c r="I16" s="56"/>
      <c r="J16" s="21"/>
      <c r="L16" s="41"/>
    </row>
    <row r="17" spans="2:12" ht="13.5" thickBot="1" x14ac:dyDescent="0.25">
      <c r="B17" s="55" t="s">
        <v>187</v>
      </c>
      <c r="C17" s="21" t="s">
        <v>188</v>
      </c>
      <c r="D17" s="21" t="s">
        <v>188</v>
      </c>
      <c r="E17" s="21"/>
      <c r="F17" s="21"/>
      <c r="G17" s="21"/>
      <c r="H17" s="21"/>
      <c r="I17" s="21" t="s">
        <v>479</v>
      </c>
      <c r="J17" s="21"/>
      <c r="L17" s="41"/>
    </row>
    <row r="18" spans="2:12" ht="13.5" thickBot="1" x14ac:dyDescent="0.25">
      <c r="B18" s="55" t="s">
        <v>189</v>
      </c>
      <c r="C18" s="21" t="s">
        <v>190</v>
      </c>
      <c r="D18" s="21" t="s">
        <v>313</v>
      </c>
      <c r="E18" s="21"/>
      <c r="F18" s="21"/>
      <c r="G18" s="21"/>
      <c r="H18" s="21"/>
      <c r="I18" s="21" t="s">
        <v>188</v>
      </c>
      <c r="J18" s="21" t="s">
        <v>31</v>
      </c>
      <c r="L18" s="41"/>
    </row>
    <row r="19" spans="2:12" ht="13.5" customHeight="1" thickBot="1" x14ac:dyDescent="0.25">
      <c r="B19" s="55" t="s">
        <v>191</v>
      </c>
      <c r="C19" s="21" t="s">
        <v>485</v>
      </c>
      <c r="D19" s="21" t="s">
        <v>314</v>
      </c>
      <c r="E19" s="21"/>
      <c r="F19" s="21"/>
      <c r="G19" s="21"/>
      <c r="H19" s="21"/>
      <c r="I19" s="57"/>
      <c r="J19" s="21" t="s">
        <v>484</v>
      </c>
      <c r="L19" s="41"/>
    </row>
    <row r="20" spans="2:12" ht="13.5" thickBot="1" x14ac:dyDescent="0.25">
      <c r="B20" s="55">
        <v>15</v>
      </c>
      <c r="C20" s="21" t="s">
        <v>7</v>
      </c>
      <c r="D20" s="21" t="s">
        <v>314</v>
      </c>
      <c r="E20" s="21"/>
      <c r="F20" s="21"/>
      <c r="G20" s="21"/>
      <c r="H20" s="21"/>
      <c r="I20" s="57"/>
      <c r="J20" s="21" t="s">
        <v>484</v>
      </c>
      <c r="L20" s="41"/>
    </row>
    <row r="21" spans="2:12" ht="13.5" thickBot="1" x14ac:dyDescent="0.25">
      <c r="B21" s="55" t="s">
        <v>192</v>
      </c>
      <c r="C21" s="21" t="s">
        <v>193</v>
      </c>
      <c r="D21" s="21" t="s">
        <v>193</v>
      </c>
      <c r="E21" s="21"/>
      <c r="F21" s="21"/>
      <c r="G21" s="21"/>
      <c r="H21" s="21"/>
      <c r="I21" s="56"/>
      <c r="J21" s="21"/>
      <c r="L21" s="41"/>
    </row>
    <row r="22" spans="2:12" ht="13.5" thickBot="1" x14ac:dyDescent="0.25">
      <c r="B22" s="55" t="s">
        <v>194</v>
      </c>
      <c r="C22" s="21" t="s">
        <v>195</v>
      </c>
      <c r="D22" s="21" t="s">
        <v>315</v>
      </c>
      <c r="E22" s="21"/>
      <c r="F22" s="21"/>
      <c r="G22" s="21"/>
      <c r="H22" s="21"/>
      <c r="I22" s="56"/>
      <c r="J22" s="21"/>
      <c r="L22" s="41"/>
    </row>
    <row r="23" spans="2:12" ht="13.5" thickBot="1" x14ac:dyDescent="0.25">
      <c r="B23" s="55" t="s">
        <v>196</v>
      </c>
      <c r="C23" s="21" t="s">
        <v>197</v>
      </c>
      <c r="D23" s="22" t="s">
        <v>164</v>
      </c>
      <c r="E23" s="22"/>
      <c r="F23" s="22"/>
      <c r="G23" s="22"/>
      <c r="H23" s="22"/>
      <c r="I23" s="56"/>
      <c r="J23" s="22"/>
      <c r="L23" s="41"/>
    </row>
    <row r="24" spans="2:12" ht="13.5" thickBot="1" x14ac:dyDescent="0.25">
      <c r="B24" s="55" t="s">
        <v>203</v>
      </c>
      <c r="C24" s="21" t="s">
        <v>198</v>
      </c>
      <c r="D24" s="21" t="s">
        <v>316</v>
      </c>
      <c r="E24" s="21"/>
      <c r="F24" s="21"/>
      <c r="G24" s="21"/>
      <c r="H24" s="21"/>
      <c r="I24" s="21" t="s">
        <v>489</v>
      </c>
      <c r="J24" s="21"/>
      <c r="L24" s="41"/>
    </row>
    <row r="25" spans="2:12" ht="13.5" thickBot="1" x14ac:dyDescent="0.25">
      <c r="B25" s="55" t="s">
        <v>204</v>
      </c>
      <c r="C25" s="21" t="s">
        <v>199</v>
      </c>
      <c r="D25" s="21" t="s">
        <v>488</v>
      </c>
      <c r="E25" s="21"/>
      <c r="F25" s="21"/>
      <c r="G25" s="21"/>
      <c r="H25" s="21"/>
      <c r="I25" s="21" t="s">
        <v>188</v>
      </c>
      <c r="J25" s="21"/>
      <c r="L25" s="41"/>
    </row>
    <row r="26" spans="2:12" ht="13.5" thickBot="1" x14ac:dyDescent="0.25">
      <c r="B26" s="55">
        <v>21</v>
      </c>
      <c r="C26" s="21" t="s">
        <v>9</v>
      </c>
      <c r="D26" s="21" t="s">
        <v>488</v>
      </c>
      <c r="E26" s="54"/>
      <c r="F26" s="54"/>
      <c r="G26" s="54"/>
      <c r="H26" s="54"/>
      <c r="I26" s="21" t="s">
        <v>188</v>
      </c>
      <c r="J26" s="54"/>
      <c r="L26" s="41"/>
    </row>
    <row r="27" spans="2:12" ht="13.5" thickBot="1" x14ac:dyDescent="0.25">
      <c r="B27" s="55" t="s">
        <v>205</v>
      </c>
      <c r="C27" s="21" t="s">
        <v>200</v>
      </c>
      <c r="D27" s="21" t="s">
        <v>318</v>
      </c>
      <c r="E27" s="21"/>
      <c r="F27" s="21"/>
      <c r="G27" s="21"/>
      <c r="H27" s="21"/>
      <c r="I27" s="56"/>
      <c r="J27" s="21"/>
      <c r="L27" s="41"/>
    </row>
    <row r="28" spans="2:12" ht="13.5" thickBot="1" x14ac:dyDescent="0.25">
      <c r="B28" s="55" t="s">
        <v>206</v>
      </c>
      <c r="C28" s="21" t="s">
        <v>201</v>
      </c>
      <c r="D28" s="21" t="s">
        <v>319</v>
      </c>
      <c r="E28" s="21"/>
      <c r="F28" s="21"/>
      <c r="G28" s="21"/>
      <c r="H28" s="21"/>
      <c r="I28" s="56"/>
      <c r="J28" s="21"/>
      <c r="L28" s="41"/>
    </row>
    <row r="29" spans="2:12" ht="13.5" thickBot="1" x14ac:dyDescent="0.25">
      <c r="B29" s="55" t="s">
        <v>207</v>
      </c>
      <c r="C29" s="21" t="s">
        <v>202</v>
      </c>
      <c r="D29" s="21" t="s">
        <v>166</v>
      </c>
      <c r="E29" s="21"/>
      <c r="F29" s="21"/>
      <c r="G29" s="21"/>
      <c r="H29" s="21"/>
      <c r="I29" s="56"/>
      <c r="J29" s="21"/>
      <c r="L29" s="41"/>
    </row>
    <row r="30" spans="2:12" ht="13.5" thickBot="1" x14ac:dyDescent="0.25">
      <c r="B30" s="55" t="s">
        <v>208</v>
      </c>
      <c r="C30" s="21" t="s">
        <v>209</v>
      </c>
      <c r="D30" s="21" t="s">
        <v>209</v>
      </c>
      <c r="E30" s="21"/>
      <c r="F30" s="21"/>
      <c r="G30" s="21"/>
      <c r="H30" s="21"/>
      <c r="I30" s="56"/>
      <c r="J30" s="21"/>
      <c r="L30" s="41"/>
    </row>
    <row r="31" spans="2:12" ht="26.25" thickBot="1" x14ac:dyDescent="0.25">
      <c r="B31" s="55" t="s">
        <v>210</v>
      </c>
      <c r="C31" s="21" t="s">
        <v>212</v>
      </c>
      <c r="D31" s="21" t="s">
        <v>320</v>
      </c>
      <c r="E31" s="21"/>
      <c r="F31" s="21"/>
      <c r="G31" s="21"/>
      <c r="H31" s="21"/>
      <c r="I31" s="21" t="s">
        <v>490</v>
      </c>
      <c r="J31" s="21"/>
      <c r="L31" s="41"/>
    </row>
    <row r="32" spans="2:12" ht="13.5" thickBot="1" x14ac:dyDescent="0.25">
      <c r="B32" s="55" t="s">
        <v>211</v>
      </c>
      <c r="C32" s="21" t="s">
        <v>213</v>
      </c>
      <c r="D32" s="21" t="s">
        <v>320</v>
      </c>
      <c r="E32" s="21"/>
      <c r="F32" s="21"/>
      <c r="G32" s="21"/>
      <c r="H32" s="21"/>
      <c r="I32" s="21" t="s">
        <v>490</v>
      </c>
      <c r="J32" s="21"/>
      <c r="L32" s="41"/>
    </row>
    <row r="33" spans="2:12" ht="13.5" thickBot="1" x14ac:dyDescent="0.25">
      <c r="B33" s="55">
        <v>78</v>
      </c>
      <c r="C33" s="21" t="s">
        <v>28</v>
      </c>
      <c r="D33" s="21" t="s">
        <v>320</v>
      </c>
      <c r="E33" s="21"/>
      <c r="F33" s="21"/>
      <c r="G33" s="21"/>
      <c r="H33" s="21"/>
      <c r="I33" s="21" t="s">
        <v>490</v>
      </c>
      <c r="J33" s="21"/>
      <c r="L33" s="41"/>
    </row>
    <row r="34" spans="2:12" ht="13.5" thickBot="1" x14ac:dyDescent="0.25">
      <c r="B34" s="55" t="s">
        <v>214</v>
      </c>
      <c r="C34" s="21" t="s">
        <v>215</v>
      </c>
      <c r="D34" s="21" t="s">
        <v>215</v>
      </c>
      <c r="E34" s="21"/>
      <c r="F34" s="21"/>
      <c r="G34" s="21"/>
      <c r="H34" s="21"/>
      <c r="I34" s="56"/>
      <c r="J34" s="21"/>
      <c r="L34" s="41"/>
    </row>
    <row r="35" spans="2:12" ht="30.75" customHeight="1" thickBot="1" x14ac:dyDescent="0.25">
      <c r="B35" s="55" t="s">
        <v>216</v>
      </c>
      <c r="C35" s="21" t="s">
        <v>217</v>
      </c>
      <c r="D35" s="21" t="s">
        <v>321</v>
      </c>
      <c r="E35" s="21"/>
      <c r="F35" s="21"/>
      <c r="G35" s="21"/>
      <c r="H35" s="21"/>
      <c r="I35" s="21" t="s">
        <v>479</v>
      </c>
      <c r="J35" s="21" t="s">
        <v>489</v>
      </c>
      <c r="L35" s="41"/>
    </row>
    <row r="36" spans="2:12" ht="13.5" thickBot="1" x14ac:dyDescent="0.25">
      <c r="B36" s="55" t="s">
        <v>218</v>
      </c>
      <c r="C36" s="21" t="s">
        <v>219</v>
      </c>
      <c r="D36" s="21" t="s">
        <v>322</v>
      </c>
      <c r="E36" s="21" t="s">
        <v>323</v>
      </c>
      <c r="F36" s="21"/>
      <c r="G36" s="21"/>
      <c r="H36" s="21"/>
      <c r="I36" s="21" t="s">
        <v>479</v>
      </c>
      <c r="J36" s="21"/>
      <c r="L36" s="41"/>
    </row>
    <row r="37" spans="2:12" ht="13.5" thickBot="1" x14ac:dyDescent="0.25">
      <c r="B37" s="55" t="s">
        <v>220</v>
      </c>
      <c r="C37" s="21" t="s">
        <v>221</v>
      </c>
      <c r="D37" s="21" t="s">
        <v>221</v>
      </c>
      <c r="E37" s="21"/>
      <c r="F37" s="21"/>
      <c r="G37" s="21"/>
      <c r="H37" s="21"/>
      <c r="I37" s="21" t="s">
        <v>479</v>
      </c>
      <c r="J37" s="21"/>
      <c r="L37" s="41"/>
    </row>
    <row r="38" spans="2:12" ht="13.5" thickBot="1" x14ac:dyDescent="0.25">
      <c r="B38" s="55" t="s">
        <v>222</v>
      </c>
      <c r="C38" s="21" t="s">
        <v>223</v>
      </c>
      <c r="D38" s="21" t="s">
        <v>223</v>
      </c>
      <c r="E38" s="21"/>
      <c r="F38" s="21"/>
      <c r="G38" s="21"/>
      <c r="H38" s="21"/>
      <c r="I38" s="56"/>
      <c r="J38" s="21"/>
      <c r="L38" s="41"/>
    </row>
    <row r="39" spans="2:12" ht="13.5" thickBot="1" x14ac:dyDescent="0.25">
      <c r="B39" s="55" t="s">
        <v>224</v>
      </c>
      <c r="C39" s="21" t="s">
        <v>225</v>
      </c>
      <c r="D39" s="21" t="s">
        <v>225</v>
      </c>
      <c r="E39" s="21"/>
      <c r="F39" s="21"/>
      <c r="G39" s="21"/>
      <c r="H39" s="21"/>
      <c r="I39" s="56"/>
      <c r="J39" s="21"/>
      <c r="L39" s="41"/>
    </row>
    <row r="40" spans="2:12" ht="13.5" thickBot="1" x14ac:dyDescent="0.25">
      <c r="B40" s="55" t="s">
        <v>226</v>
      </c>
      <c r="C40" s="21" t="s">
        <v>227</v>
      </c>
      <c r="D40" s="21" t="s">
        <v>324</v>
      </c>
      <c r="E40" s="21"/>
      <c r="F40" s="21"/>
      <c r="G40" s="21"/>
      <c r="H40" s="21"/>
      <c r="I40" s="56"/>
      <c r="J40" s="21"/>
      <c r="L40" s="41"/>
    </row>
    <row r="41" spans="2:12" ht="13.5" thickBot="1" x14ac:dyDescent="0.25">
      <c r="B41" s="55" t="s">
        <v>228</v>
      </c>
      <c r="C41" s="21" t="s">
        <v>229</v>
      </c>
      <c r="D41" s="21" t="s">
        <v>15</v>
      </c>
      <c r="E41" s="21"/>
      <c r="F41" s="21"/>
      <c r="G41" s="21"/>
      <c r="H41" s="21"/>
      <c r="I41" s="56"/>
      <c r="J41" s="21"/>
      <c r="L41" s="41"/>
    </row>
    <row r="42" spans="2:12" ht="13.5" thickBot="1" x14ac:dyDescent="0.25">
      <c r="B42" s="55" t="s">
        <v>230</v>
      </c>
      <c r="C42" s="21" t="s">
        <v>231</v>
      </c>
      <c r="D42" s="21" t="s">
        <v>16</v>
      </c>
      <c r="E42" s="21"/>
      <c r="F42" s="21"/>
      <c r="G42" s="21"/>
      <c r="H42" s="21"/>
      <c r="I42" s="56"/>
      <c r="J42" s="21"/>
      <c r="L42" s="41"/>
    </row>
    <row r="43" spans="2:12" ht="13.5" thickBot="1" x14ac:dyDescent="0.25">
      <c r="B43" s="55" t="s">
        <v>232</v>
      </c>
      <c r="C43" s="21" t="s">
        <v>233</v>
      </c>
      <c r="D43" s="21" t="s">
        <v>325</v>
      </c>
      <c r="E43" s="21"/>
      <c r="F43" s="21"/>
      <c r="G43" s="21"/>
      <c r="H43" s="21"/>
      <c r="I43" s="56"/>
      <c r="J43" s="21"/>
      <c r="L43" s="41"/>
    </row>
    <row r="44" spans="2:12" ht="13.5" thickBot="1" x14ac:dyDescent="0.25">
      <c r="B44" s="55" t="s">
        <v>234</v>
      </c>
      <c r="C44" s="21" t="s">
        <v>235</v>
      </c>
      <c r="D44" s="21" t="s">
        <v>326</v>
      </c>
      <c r="E44" s="21"/>
      <c r="F44" s="21"/>
      <c r="G44" s="21"/>
      <c r="H44" s="21"/>
      <c r="I44" s="56"/>
      <c r="J44" s="21"/>
      <c r="L44" s="41"/>
    </row>
    <row r="45" spans="2:12" ht="13.5" thickBot="1" x14ac:dyDescent="0.25">
      <c r="B45" s="55" t="s">
        <v>236</v>
      </c>
      <c r="C45" s="21" t="s">
        <v>237</v>
      </c>
      <c r="D45" s="21" t="s">
        <v>491</v>
      </c>
      <c r="E45" s="21"/>
      <c r="F45" s="21"/>
      <c r="G45" s="21"/>
      <c r="H45" s="21"/>
      <c r="I45" s="21" t="s">
        <v>479</v>
      </c>
      <c r="J45" s="21"/>
      <c r="L45" s="41"/>
    </row>
    <row r="46" spans="2:12" ht="13.5" thickBot="1" x14ac:dyDescent="0.25">
      <c r="B46" s="55" t="s">
        <v>238</v>
      </c>
      <c r="C46" s="21" t="s">
        <v>239</v>
      </c>
      <c r="D46" s="21" t="s">
        <v>239</v>
      </c>
      <c r="E46" s="21"/>
      <c r="F46" s="21"/>
      <c r="G46" s="21"/>
      <c r="H46" s="21"/>
      <c r="I46" s="21" t="s">
        <v>479</v>
      </c>
      <c r="J46" s="21"/>
      <c r="L46" s="41"/>
    </row>
    <row r="47" spans="2:12" ht="13.5" thickBot="1" x14ac:dyDescent="0.25">
      <c r="B47" s="55" t="s">
        <v>240</v>
      </c>
      <c r="C47" s="21" t="s">
        <v>241</v>
      </c>
      <c r="D47" s="21" t="s">
        <v>241</v>
      </c>
      <c r="E47" s="21"/>
      <c r="F47" s="21"/>
      <c r="G47" s="21"/>
      <c r="H47" s="21"/>
      <c r="I47" s="21" t="s">
        <v>479</v>
      </c>
      <c r="J47" s="21"/>
      <c r="L47" s="41"/>
    </row>
    <row r="48" spans="2:12" ht="13.5" thickBot="1" x14ac:dyDescent="0.25">
      <c r="B48" s="55" t="s">
        <v>242</v>
      </c>
      <c r="C48" s="21" t="s">
        <v>244</v>
      </c>
      <c r="D48" s="21" t="s">
        <v>328</v>
      </c>
      <c r="E48" s="21"/>
      <c r="F48" s="21"/>
      <c r="G48" s="21"/>
      <c r="H48" s="21"/>
      <c r="I48" s="21" t="s">
        <v>489</v>
      </c>
      <c r="J48" s="21"/>
      <c r="L48" s="41"/>
    </row>
    <row r="49" spans="2:12" ht="13.5" thickBot="1" x14ac:dyDescent="0.25">
      <c r="B49" s="55" t="s">
        <v>243</v>
      </c>
      <c r="C49" s="21" t="s">
        <v>245</v>
      </c>
      <c r="D49" s="21" t="s">
        <v>328</v>
      </c>
      <c r="E49" s="21"/>
      <c r="F49" s="21"/>
      <c r="G49" s="21"/>
      <c r="H49" s="21"/>
      <c r="I49" s="21" t="s">
        <v>489</v>
      </c>
      <c r="J49" s="21"/>
      <c r="L49" s="41"/>
    </row>
    <row r="50" spans="2:12" ht="13.5" thickBot="1" x14ac:dyDescent="0.25">
      <c r="B50" s="55">
        <v>43</v>
      </c>
      <c r="C50" s="21" t="s">
        <v>246</v>
      </c>
      <c r="D50" s="21" t="s">
        <v>328</v>
      </c>
      <c r="E50" s="21"/>
      <c r="F50" s="21"/>
      <c r="G50" s="21"/>
      <c r="H50" s="21"/>
      <c r="I50" s="21" t="s">
        <v>489</v>
      </c>
      <c r="J50" s="21"/>
      <c r="L50" s="41"/>
    </row>
    <row r="51" spans="2:12" ht="13.5" thickBot="1" x14ac:dyDescent="0.25">
      <c r="B51" s="55" t="s">
        <v>247</v>
      </c>
      <c r="C51" s="21" t="s">
        <v>248</v>
      </c>
      <c r="D51" s="21" t="s">
        <v>329</v>
      </c>
      <c r="E51" s="21"/>
      <c r="F51" s="21"/>
      <c r="G51" s="21"/>
      <c r="H51" s="21"/>
      <c r="I51" s="21" t="s">
        <v>6</v>
      </c>
      <c r="J51" s="21"/>
      <c r="L51" s="41"/>
    </row>
    <row r="52" spans="2:12" ht="13.5" thickBot="1" x14ac:dyDescent="0.25">
      <c r="B52" s="55">
        <v>45</v>
      </c>
      <c r="C52" s="21" t="s">
        <v>19</v>
      </c>
      <c r="D52" s="21" t="s">
        <v>329</v>
      </c>
      <c r="E52" s="21"/>
      <c r="F52" s="21"/>
      <c r="G52" s="21"/>
      <c r="H52" s="21"/>
      <c r="I52" s="21" t="s">
        <v>6</v>
      </c>
      <c r="J52" s="21"/>
      <c r="L52" s="41"/>
    </row>
    <row r="53" spans="2:12" ht="13.5" thickBot="1" x14ac:dyDescent="0.25">
      <c r="B53" s="55" t="s">
        <v>249</v>
      </c>
      <c r="C53" s="21" t="s">
        <v>251</v>
      </c>
      <c r="D53" s="22" t="s">
        <v>164</v>
      </c>
      <c r="E53" s="22"/>
      <c r="F53" s="22"/>
      <c r="G53" s="22"/>
      <c r="H53" s="22"/>
      <c r="I53" s="56"/>
      <c r="J53" s="22"/>
      <c r="L53" s="41"/>
    </row>
    <row r="54" spans="2:12" ht="13.5" thickBot="1" x14ac:dyDescent="0.25">
      <c r="B54" s="55" t="s">
        <v>250</v>
      </c>
      <c r="C54" s="21" t="s">
        <v>252</v>
      </c>
      <c r="D54" s="22" t="s">
        <v>164</v>
      </c>
      <c r="E54" s="22"/>
      <c r="F54" s="22"/>
      <c r="G54" s="22"/>
      <c r="H54" s="22"/>
      <c r="I54" s="56"/>
      <c r="J54" s="22"/>
      <c r="L54" s="41"/>
    </row>
    <row r="55" spans="2:12" ht="13.5" thickBot="1" x14ac:dyDescent="0.25">
      <c r="B55" s="55">
        <v>48</v>
      </c>
      <c r="C55" s="21" t="s">
        <v>253</v>
      </c>
      <c r="D55" s="22" t="s">
        <v>164</v>
      </c>
      <c r="E55" s="22"/>
      <c r="F55" s="22"/>
      <c r="G55" s="22"/>
      <c r="H55" s="22"/>
      <c r="I55" s="56"/>
      <c r="J55" s="22"/>
      <c r="L55" s="41"/>
    </row>
    <row r="56" spans="2:12" ht="13.5" thickBot="1" x14ac:dyDescent="0.25">
      <c r="B56" s="55" t="s">
        <v>254</v>
      </c>
      <c r="C56" s="21" t="s">
        <v>255</v>
      </c>
      <c r="D56" s="22" t="s">
        <v>164</v>
      </c>
      <c r="E56" s="22"/>
      <c r="F56" s="22"/>
      <c r="G56" s="22"/>
      <c r="H56" s="22"/>
      <c r="I56" s="56"/>
      <c r="J56" s="22"/>
      <c r="L56" s="41"/>
    </row>
    <row r="57" spans="2:12" ht="13.5" thickBot="1" x14ac:dyDescent="0.25">
      <c r="B57" s="55" t="s">
        <v>256</v>
      </c>
      <c r="C57" s="21" t="s">
        <v>257</v>
      </c>
      <c r="D57" s="22" t="s">
        <v>164</v>
      </c>
      <c r="E57" s="22"/>
      <c r="F57" s="22"/>
      <c r="G57" s="22"/>
      <c r="H57" s="22"/>
      <c r="I57" s="56"/>
      <c r="J57" s="22"/>
      <c r="L57" s="41"/>
    </row>
    <row r="58" spans="2:12" ht="12.75" customHeight="1" thickBot="1" x14ac:dyDescent="0.25">
      <c r="B58" s="55" t="s">
        <v>282</v>
      </c>
      <c r="C58" s="21" t="s">
        <v>258</v>
      </c>
      <c r="D58" s="21" t="s">
        <v>492</v>
      </c>
      <c r="E58" s="21"/>
      <c r="F58" s="21"/>
      <c r="G58" s="21"/>
      <c r="H58" s="21"/>
      <c r="I58" s="21" t="s">
        <v>215</v>
      </c>
      <c r="J58" s="21" t="s">
        <v>489</v>
      </c>
      <c r="L58" s="41"/>
    </row>
    <row r="59" spans="2:12" ht="13.5" thickBot="1" x14ac:dyDescent="0.25">
      <c r="B59" s="55" t="s">
        <v>283</v>
      </c>
      <c r="C59" s="21" t="s">
        <v>259</v>
      </c>
      <c r="D59" s="21" t="s">
        <v>165</v>
      </c>
      <c r="E59" s="21"/>
      <c r="F59" s="21"/>
      <c r="G59" s="21"/>
      <c r="H59" s="21"/>
      <c r="I59" s="56"/>
      <c r="J59" s="21"/>
      <c r="L59" s="41"/>
    </row>
    <row r="60" spans="2:12" ht="13.5" thickBot="1" x14ac:dyDescent="0.25">
      <c r="B60" s="55" t="s">
        <v>284</v>
      </c>
      <c r="C60" s="21" t="s">
        <v>260</v>
      </c>
      <c r="D60" s="22" t="s">
        <v>164</v>
      </c>
      <c r="E60" s="22"/>
      <c r="F60" s="22"/>
      <c r="G60" s="22"/>
      <c r="H60" s="22"/>
      <c r="I60" s="56"/>
      <c r="J60" s="22"/>
      <c r="L60" s="41"/>
    </row>
    <row r="61" spans="2:12" ht="13.5" thickBot="1" x14ac:dyDescent="0.25">
      <c r="B61" s="55" t="s">
        <v>285</v>
      </c>
      <c r="C61" s="21" t="s">
        <v>261</v>
      </c>
      <c r="D61" s="21" t="s">
        <v>261</v>
      </c>
      <c r="E61" s="21"/>
      <c r="F61" s="21"/>
      <c r="G61" s="21"/>
      <c r="H61" s="21"/>
      <c r="I61" s="21" t="s">
        <v>489</v>
      </c>
      <c r="J61" s="21"/>
      <c r="L61" s="41"/>
    </row>
    <row r="62" spans="2:12" ht="13.5" thickBot="1" x14ac:dyDescent="0.25">
      <c r="B62" s="55" t="s">
        <v>286</v>
      </c>
      <c r="C62" s="21" t="s">
        <v>262</v>
      </c>
      <c r="D62" s="21" t="s">
        <v>262</v>
      </c>
      <c r="E62" s="21"/>
      <c r="F62" s="21"/>
      <c r="G62" s="21"/>
      <c r="H62" s="21"/>
      <c r="I62" s="56"/>
      <c r="J62" s="21"/>
      <c r="L62" s="41"/>
    </row>
    <row r="63" spans="2:12" ht="13.5" thickBot="1" x14ac:dyDescent="0.25">
      <c r="B63" s="55" t="s">
        <v>287</v>
      </c>
      <c r="C63" s="21" t="s">
        <v>263</v>
      </c>
      <c r="D63" s="21" t="s">
        <v>331</v>
      </c>
      <c r="E63" s="21"/>
      <c r="F63" s="21"/>
      <c r="G63" s="21"/>
      <c r="H63" s="21"/>
      <c r="I63" s="56"/>
      <c r="J63" s="21"/>
      <c r="L63" s="41"/>
    </row>
    <row r="64" spans="2:12" ht="13.5" thickBot="1" x14ac:dyDescent="0.25">
      <c r="B64" s="55" t="s">
        <v>288</v>
      </c>
      <c r="C64" s="21" t="s">
        <v>264</v>
      </c>
      <c r="D64" s="27" t="s">
        <v>332</v>
      </c>
      <c r="E64" s="27"/>
      <c r="F64" s="27"/>
      <c r="G64" s="27"/>
      <c r="H64" s="27"/>
      <c r="I64" s="56"/>
      <c r="J64" s="27"/>
      <c r="L64" s="41"/>
    </row>
    <row r="65" spans="2:12" ht="12.75" customHeight="1" thickBot="1" x14ac:dyDescent="0.25">
      <c r="B65" s="55" t="s">
        <v>289</v>
      </c>
      <c r="C65" s="21" t="s">
        <v>265</v>
      </c>
      <c r="D65" s="21" t="s">
        <v>333</v>
      </c>
      <c r="E65" s="21"/>
      <c r="F65" s="21"/>
      <c r="G65" s="21"/>
      <c r="H65" s="21"/>
      <c r="I65" s="21" t="s">
        <v>6</v>
      </c>
      <c r="J65" s="21" t="s">
        <v>17</v>
      </c>
      <c r="L65" s="41"/>
    </row>
    <row r="66" spans="2:12" ht="26.25" thickBot="1" x14ac:dyDescent="0.25">
      <c r="B66" s="55" t="s">
        <v>290</v>
      </c>
      <c r="C66" s="21" t="s">
        <v>266</v>
      </c>
      <c r="D66" s="21" t="s">
        <v>333</v>
      </c>
      <c r="E66" s="21"/>
      <c r="F66" s="21"/>
      <c r="G66" s="21"/>
      <c r="H66" s="21"/>
      <c r="I66" s="21" t="s">
        <v>6</v>
      </c>
      <c r="J66" s="21" t="s">
        <v>17</v>
      </c>
      <c r="L66" s="41"/>
    </row>
    <row r="67" spans="2:12" ht="13.5" thickBot="1" x14ac:dyDescent="0.25">
      <c r="B67" s="55" t="s">
        <v>291</v>
      </c>
      <c r="C67" s="21" t="s">
        <v>267</v>
      </c>
      <c r="D67" s="21" t="s">
        <v>333</v>
      </c>
      <c r="E67" s="21"/>
      <c r="F67" s="21"/>
      <c r="G67" s="21"/>
      <c r="H67" s="21"/>
      <c r="I67" s="21" t="s">
        <v>6</v>
      </c>
      <c r="J67" s="21" t="s">
        <v>17</v>
      </c>
      <c r="L67" s="41"/>
    </row>
    <row r="68" spans="2:12" ht="13.5" thickBot="1" x14ac:dyDescent="0.25">
      <c r="B68" s="55" t="s">
        <v>292</v>
      </c>
      <c r="C68" s="21" t="s">
        <v>268</v>
      </c>
      <c r="D68" s="21" t="s">
        <v>333</v>
      </c>
      <c r="E68" s="21"/>
      <c r="F68" s="21"/>
      <c r="G68" s="21"/>
      <c r="H68" s="21"/>
      <c r="I68" s="21" t="s">
        <v>6</v>
      </c>
      <c r="J68" s="21" t="s">
        <v>17</v>
      </c>
      <c r="L68" s="41"/>
    </row>
    <row r="69" spans="2:12" ht="13.5" thickBot="1" x14ac:dyDescent="0.25">
      <c r="B69" s="55">
        <v>63</v>
      </c>
      <c r="C69" s="21" t="s">
        <v>24</v>
      </c>
      <c r="D69" s="21" t="s">
        <v>333</v>
      </c>
      <c r="E69" s="21"/>
      <c r="F69" s="21"/>
      <c r="G69" s="21"/>
      <c r="H69" s="21"/>
      <c r="I69" s="21" t="s">
        <v>6</v>
      </c>
      <c r="J69" s="21" t="s">
        <v>17</v>
      </c>
      <c r="L69" s="41"/>
    </row>
    <row r="70" spans="2:12" ht="13.5" thickBot="1" x14ac:dyDescent="0.25">
      <c r="B70" s="55" t="s">
        <v>293</v>
      </c>
      <c r="C70" s="21" t="s">
        <v>269</v>
      </c>
      <c r="D70" s="21" t="s">
        <v>334</v>
      </c>
      <c r="E70" s="21"/>
      <c r="F70" s="21"/>
      <c r="G70" s="21"/>
      <c r="H70" s="21"/>
      <c r="I70" s="21" t="s">
        <v>479</v>
      </c>
      <c r="J70" s="21"/>
      <c r="L70" s="41"/>
    </row>
    <row r="71" spans="2:12" ht="13.5" thickBot="1" x14ac:dyDescent="0.25">
      <c r="B71" s="55" t="s">
        <v>294</v>
      </c>
      <c r="C71" s="21" t="s">
        <v>270</v>
      </c>
      <c r="D71" s="22" t="s">
        <v>271</v>
      </c>
      <c r="E71" s="22"/>
      <c r="F71" s="22"/>
      <c r="G71" s="22"/>
      <c r="H71" s="22"/>
      <c r="I71" s="56"/>
      <c r="J71" s="22"/>
      <c r="L71" s="41"/>
    </row>
    <row r="72" spans="2:12" ht="13.5" thickBot="1" x14ac:dyDescent="0.25">
      <c r="B72" s="55" t="s">
        <v>295</v>
      </c>
      <c r="C72" s="21" t="s">
        <v>272</v>
      </c>
      <c r="D72" s="21" t="s">
        <v>335</v>
      </c>
      <c r="E72" s="21" t="s">
        <v>482</v>
      </c>
      <c r="F72" s="21"/>
      <c r="G72" s="21"/>
      <c r="H72" s="21"/>
      <c r="I72" s="21" t="s">
        <v>31</v>
      </c>
      <c r="J72" s="21"/>
      <c r="L72" s="41"/>
    </row>
    <row r="73" spans="2:12" ht="13.5" thickBot="1" x14ac:dyDescent="0.25">
      <c r="B73" s="55" t="s">
        <v>296</v>
      </c>
      <c r="C73" s="21" t="s">
        <v>273</v>
      </c>
      <c r="D73" s="21" t="s">
        <v>336</v>
      </c>
      <c r="E73" s="21"/>
      <c r="F73" s="21"/>
      <c r="G73" s="21"/>
      <c r="H73" s="21"/>
      <c r="I73" s="56"/>
      <c r="J73" s="21"/>
      <c r="L73" s="41"/>
    </row>
    <row r="74" spans="2:12" ht="13.5" thickBot="1" x14ac:dyDescent="0.25">
      <c r="B74" s="55">
        <v>68</v>
      </c>
      <c r="C74" s="21" t="s">
        <v>26</v>
      </c>
      <c r="D74" s="21" t="s">
        <v>336</v>
      </c>
      <c r="E74" s="21"/>
      <c r="F74" s="21"/>
      <c r="G74" s="21"/>
      <c r="H74" s="21"/>
      <c r="I74" s="56"/>
      <c r="J74" s="21"/>
      <c r="L74" s="41"/>
    </row>
    <row r="75" spans="2:12" ht="26.25" thickBot="1" x14ac:dyDescent="0.25">
      <c r="B75" s="55" t="s">
        <v>297</v>
      </c>
      <c r="C75" s="21" t="s">
        <v>274</v>
      </c>
      <c r="D75" s="22" t="s">
        <v>271</v>
      </c>
      <c r="E75" s="22"/>
      <c r="F75" s="22"/>
      <c r="G75" s="22"/>
      <c r="H75" s="22"/>
      <c r="I75" s="56"/>
      <c r="J75" s="22"/>
      <c r="L75" s="41"/>
    </row>
    <row r="76" spans="2:12" ht="13.5" customHeight="1" thickBot="1" x14ac:dyDescent="0.25">
      <c r="B76" s="55" t="s">
        <v>298</v>
      </c>
      <c r="C76" s="21" t="s">
        <v>27</v>
      </c>
      <c r="D76" s="21" t="s">
        <v>483</v>
      </c>
      <c r="E76" s="21"/>
      <c r="F76" s="21"/>
      <c r="G76" s="21"/>
      <c r="H76" s="21"/>
      <c r="I76" s="21" t="s">
        <v>489</v>
      </c>
      <c r="J76" s="21"/>
      <c r="L76" s="41"/>
    </row>
    <row r="77" spans="2:12" ht="13.5" thickBot="1" x14ac:dyDescent="0.25">
      <c r="B77" s="55">
        <v>66</v>
      </c>
      <c r="C77" s="21" t="s">
        <v>493</v>
      </c>
      <c r="D77" s="21" t="s">
        <v>3</v>
      </c>
      <c r="E77" s="21"/>
      <c r="F77" s="21"/>
      <c r="G77" s="21"/>
      <c r="H77" s="21"/>
      <c r="I77" s="21" t="s">
        <v>489</v>
      </c>
      <c r="J77" s="21"/>
      <c r="L77" s="41"/>
    </row>
    <row r="78" spans="2:12" ht="13.5" thickBot="1" x14ac:dyDescent="0.25">
      <c r="B78" s="55" t="s">
        <v>299</v>
      </c>
      <c r="C78" s="21" t="s">
        <v>275</v>
      </c>
      <c r="D78" s="21" t="s">
        <v>337</v>
      </c>
      <c r="E78" s="21"/>
      <c r="F78" s="21"/>
      <c r="G78" s="21"/>
      <c r="H78" s="21"/>
      <c r="I78" s="56"/>
      <c r="J78" s="21"/>
      <c r="L78" s="41"/>
    </row>
    <row r="79" spans="2:12" ht="13.5" thickBot="1" x14ac:dyDescent="0.25">
      <c r="B79" s="55" t="s">
        <v>300</v>
      </c>
      <c r="C79" s="21" t="s">
        <v>276</v>
      </c>
      <c r="D79" s="21" t="s">
        <v>338</v>
      </c>
      <c r="E79" s="21"/>
      <c r="F79" s="21"/>
      <c r="G79" s="21"/>
      <c r="H79" s="21"/>
      <c r="I79" s="56"/>
      <c r="J79" s="21"/>
      <c r="L79" s="41"/>
    </row>
    <row r="80" spans="2:12" ht="12.75" customHeight="1" thickBot="1" x14ac:dyDescent="0.25">
      <c r="B80" s="55" t="s">
        <v>301</v>
      </c>
      <c r="C80" s="21" t="s">
        <v>277</v>
      </c>
      <c r="D80" s="21" t="s">
        <v>339</v>
      </c>
      <c r="E80" s="21"/>
      <c r="F80" s="21"/>
      <c r="G80" s="21"/>
      <c r="H80" s="21"/>
      <c r="I80" s="56"/>
      <c r="J80" s="21"/>
      <c r="L80" s="41"/>
    </row>
    <row r="81" spans="1:17" ht="13.5" customHeight="1" thickBot="1" x14ac:dyDescent="0.25">
      <c r="B81" s="55">
        <v>80</v>
      </c>
      <c r="C81" s="21" t="s">
        <v>29</v>
      </c>
      <c r="D81" s="21" t="s">
        <v>339</v>
      </c>
      <c r="E81" s="21"/>
      <c r="F81" s="21"/>
      <c r="G81" s="21"/>
      <c r="H81" s="21"/>
      <c r="I81" s="56"/>
      <c r="J81" s="21"/>
      <c r="L81" s="41"/>
    </row>
    <row r="82" spans="1:17" ht="13.5" thickBot="1" x14ac:dyDescent="0.25">
      <c r="B82" s="55" t="s">
        <v>302</v>
      </c>
      <c r="C82" s="21" t="s">
        <v>278</v>
      </c>
      <c r="D82" s="21" t="s">
        <v>30</v>
      </c>
      <c r="E82" s="21"/>
      <c r="F82" s="21"/>
      <c r="G82" s="21"/>
      <c r="H82" s="21"/>
      <c r="I82" s="56"/>
      <c r="J82" s="21"/>
      <c r="L82" s="41"/>
    </row>
    <row r="83" spans="1:17" ht="13.5" thickBot="1" x14ac:dyDescent="0.25">
      <c r="B83" s="55" t="s">
        <v>303</v>
      </c>
      <c r="C83" s="21" t="s">
        <v>279</v>
      </c>
      <c r="D83" s="21" t="s">
        <v>279</v>
      </c>
      <c r="E83" s="21"/>
      <c r="F83" s="21"/>
      <c r="G83" s="21"/>
      <c r="H83" s="21"/>
      <c r="I83" s="56"/>
      <c r="J83" s="21"/>
      <c r="L83" s="41"/>
    </row>
    <row r="84" spans="1:17" ht="13.5" thickBot="1" x14ac:dyDescent="0.25">
      <c r="B84" s="55" t="s">
        <v>304</v>
      </c>
      <c r="C84" s="21" t="s">
        <v>280</v>
      </c>
      <c r="D84" s="22" t="s">
        <v>164</v>
      </c>
      <c r="E84" s="22"/>
      <c r="F84" s="22"/>
      <c r="G84" s="22"/>
      <c r="H84" s="22"/>
      <c r="I84" s="56"/>
      <c r="J84" s="22"/>
      <c r="L84" s="41"/>
    </row>
    <row r="85" spans="1:17" ht="13.5" thickBot="1" x14ac:dyDescent="0.25">
      <c r="B85" s="55" t="s">
        <v>305</v>
      </c>
      <c r="C85" s="21" t="s">
        <v>281</v>
      </c>
      <c r="D85" s="21" t="s">
        <v>340</v>
      </c>
      <c r="E85" s="21" t="s">
        <v>341</v>
      </c>
      <c r="F85" s="21" t="s">
        <v>342</v>
      </c>
      <c r="G85" s="21" t="s">
        <v>343</v>
      </c>
      <c r="H85" s="21" t="s">
        <v>344</v>
      </c>
      <c r="I85" s="21" t="s">
        <v>312</v>
      </c>
      <c r="J85" s="21" t="s">
        <v>6</v>
      </c>
      <c r="L85" s="41"/>
    </row>
    <row r="86" spans="1:17" ht="13.5" thickBot="1" x14ac:dyDescent="0.25">
      <c r="B86" s="55" t="s">
        <v>306</v>
      </c>
      <c r="C86" s="21" t="s">
        <v>307</v>
      </c>
      <c r="D86" s="21" t="s">
        <v>345</v>
      </c>
      <c r="E86" s="21" t="s">
        <v>346</v>
      </c>
      <c r="F86" s="21"/>
      <c r="G86" s="21"/>
      <c r="H86" s="21"/>
      <c r="I86" s="21" t="s">
        <v>6</v>
      </c>
      <c r="J86" s="21"/>
      <c r="L86" s="41"/>
    </row>
    <row r="87" spans="1:17" ht="13.5" thickBot="1" x14ac:dyDescent="0.25">
      <c r="B87" s="18"/>
      <c r="C87" s="19"/>
      <c r="D87" s="19"/>
      <c r="E87" s="19"/>
      <c r="F87" s="19"/>
      <c r="G87" s="19"/>
      <c r="H87" s="19"/>
      <c r="I87" s="20"/>
      <c r="J87" s="19"/>
      <c r="L87" s="41"/>
    </row>
    <row r="88" spans="1:17" x14ac:dyDescent="0.2">
      <c r="L88" s="41"/>
    </row>
    <row r="89" spans="1:17" x14ac:dyDescent="0.2">
      <c r="L89" s="41"/>
    </row>
    <row r="90" spans="1:17" x14ac:dyDescent="0.2">
      <c r="A90" s="41"/>
      <c r="B90" s="41"/>
      <c r="C90" s="41"/>
      <c r="D90" s="41"/>
      <c r="E90" s="41"/>
      <c r="F90" s="41"/>
      <c r="G90" s="41"/>
      <c r="H90" s="41"/>
      <c r="I90" s="41"/>
      <c r="J90" s="41"/>
      <c r="K90" s="41"/>
      <c r="L90" s="41"/>
    </row>
    <row r="92" spans="1:17" ht="13.5" thickBot="1" x14ac:dyDescent="0.25">
      <c r="B92" s="39" t="s">
        <v>33</v>
      </c>
    </row>
    <row r="93" spans="1:17" ht="13.5" thickBot="1" x14ac:dyDescent="0.25">
      <c r="B93" s="39" t="s">
        <v>34</v>
      </c>
      <c r="O93" s="24" t="s">
        <v>169</v>
      </c>
      <c r="P93" s="8"/>
    </row>
    <row r="94" spans="1:17" ht="12.75" customHeight="1" thickBot="1" x14ac:dyDescent="0.25">
      <c r="O94" s="58">
        <v>1</v>
      </c>
      <c r="P94" s="25" t="s">
        <v>10</v>
      </c>
    </row>
    <row r="95" spans="1:17" ht="12.75" customHeight="1" thickBot="1" x14ac:dyDescent="0.25">
      <c r="O95" s="58">
        <v>2</v>
      </c>
      <c r="P95" s="25" t="s">
        <v>22</v>
      </c>
    </row>
    <row r="96" spans="1:17" ht="12.75" customHeight="1" thickBot="1" x14ac:dyDescent="0.25">
      <c r="O96" s="58">
        <v>3</v>
      </c>
      <c r="P96" s="25" t="s">
        <v>350</v>
      </c>
      <c r="Q96" s="39" t="s">
        <v>338</v>
      </c>
    </row>
    <row r="97" spans="15:17" ht="12.75" customHeight="1" thickBot="1" x14ac:dyDescent="0.25">
      <c r="O97" s="58">
        <v>4</v>
      </c>
      <c r="P97" s="25" t="s">
        <v>326</v>
      </c>
    </row>
    <row r="98" spans="15:17" ht="12.75" customHeight="1" thickBot="1" x14ac:dyDescent="0.25">
      <c r="O98" s="58">
        <v>5</v>
      </c>
      <c r="P98" s="25" t="s">
        <v>15</v>
      </c>
    </row>
    <row r="99" spans="15:17" ht="12.75" customHeight="1" thickBot="1" x14ac:dyDescent="0.25">
      <c r="O99" s="58">
        <v>6</v>
      </c>
      <c r="P99" s="25" t="s">
        <v>166</v>
      </c>
    </row>
    <row r="100" spans="15:17" ht="12.75" customHeight="1" thickBot="1" x14ac:dyDescent="0.25">
      <c r="O100" s="58">
        <v>7</v>
      </c>
      <c r="P100" s="25" t="s">
        <v>1171</v>
      </c>
    </row>
    <row r="101" spans="15:17" ht="12.75" customHeight="1" thickBot="1" x14ac:dyDescent="0.25">
      <c r="O101" s="58">
        <v>8</v>
      </c>
      <c r="P101" s="25" t="s">
        <v>1172</v>
      </c>
    </row>
    <row r="102" spans="15:17" ht="12.75" customHeight="1" thickBot="1" x14ac:dyDescent="0.25">
      <c r="O102" s="58">
        <v>9</v>
      </c>
      <c r="P102" s="25" t="s">
        <v>718</v>
      </c>
    </row>
    <row r="103" spans="15:17" ht="12.75" customHeight="1" thickBot="1" x14ac:dyDescent="0.25">
      <c r="O103" s="58">
        <v>10</v>
      </c>
      <c r="P103" s="25" t="s">
        <v>18</v>
      </c>
    </row>
    <row r="104" spans="15:17" ht="12.75" customHeight="1" thickBot="1" x14ac:dyDescent="0.25">
      <c r="O104" s="58">
        <v>11</v>
      </c>
      <c r="P104" s="25" t="s">
        <v>351</v>
      </c>
      <c r="Q104" s="39" t="s">
        <v>165</v>
      </c>
    </row>
    <row r="105" spans="15:17" ht="12.75" customHeight="1" thickBot="1" x14ac:dyDescent="0.25">
      <c r="O105" s="58">
        <v>12</v>
      </c>
      <c r="P105" s="25" t="s">
        <v>393</v>
      </c>
    </row>
    <row r="106" spans="15:17" ht="12.75" customHeight="1" thickBot="1" x14ac:dyDescent="0.25">
      <c r="O106" s="58">
        <v>13</v>
      </c>
      <c r="P106" s="25" t="s">
        <v>323</v>
      </c>
    </row>
    <row r="107" spans="15:17" ht="12.75" customHeight="1" thickBot="1" x14ac:dyDescent="0.25">
      <c r="O107" s="58">
        <v>14</v>
      </c>
      <c r="P107" s="25" t="s">
        <v>347</v>
      </c>
    </row>
    <row r="108" spans="15:17" ht="12.75" customHeight="1" thickBot="1" x14ac:dyDescent="0.25">
      <c r="O108" s="58">
        <v>15</v>
      </c>
      <c r="P108" s="25" t="s">
        <v>1173</v>
      </c>
    </row>
    <row r="109" spans="15:17" ht="12.75" customHeight="1" thickBot="1" x14ac:dyDescent="0.25">
      <c r="O109" s="58">
        <v>16</v>
      </c>
      <c r="P109" s="25" t="s">
        <v>14</v>
      </c>
    </row>
    <row r="110" spans="15:17" ht="12.75" customHeight="1" thickBot="1" x14ac:dyDescent="0.25">
      <c r="O110" s="58">
        <v>17</v>
      </c>
      <c r="P110" s="25" t="s">
        <v>324</v>
      </c>
    </row>
    <row r="111" spans="15:17" ht="12.75" customHeight="1" thickBot="1" x14ac:dyDescent="0.25">
      <c r="O111" s="58">
        <v>18</v>
      </c>
      <c r="P111" s="25" t="s">
        <v>717</v>
      </c>
    </row>
    <row r="112" spans="15:17" ht="12.75" customHeight="1" thickBot="1" x14ac:dyDescent="0.25">
      <c r="O112" s="58">
        <v>19</v>
      </c>
      <c r="P112" s="25" t="s">
        <v>1174</v>
      </c>
    </row>
    <row r="113" spans="15:17" ht="12.75" customHeight="1" thickBot="1" x14ac:dyDescent="0.25">
      <c r="O113" s="58">
        <v>20</v>
      </c>
      <c r="P113" s="25" t="s">
        <v>345</v>
      </c>
    </row>
    <row r="114" spans="15:17" ht="12.75" customHeight="1" thickBot="1" x14ac:dyDescent="0.25">
      <c r="O114" s="58">
        <v>21</v>
      </c>
      <c r="P114" s="25" t="s">
        <v>339</v>
      </c>
    </row>
    <row r="115" spans="15:17" ht="12.75" customHeight="1" thickBot="1" x14ac:dyDescent="0.25">
      <c r="O115" s="58">
        <v>22</v>
      </c>
      <c r="P115" s="25" t="s">
        <v>13</v>
      </c>
    </row>
    <row r="116" spans="15:17" ht="12.75" customHeight="1" thickBot="1" x14ac:dyDescent="0.25">
      <c r="O116" s="58">
        <v>23</v>
      </c>
      <c r="P116" s="25" t="s">
        <v>1175</v>
      </c>
    </row>
    <row r="117" spans="15:17" ht="12.75" customHeight="1" thickBot="1" x14ac:dyDescent="0.25">
      <c r="O117" s="58">
        <v>24</v>
      </c>
      <c r="P117" s="25" t="s">
        <v>1176</v>
      </c>
    </row>
    <row r="118" spans="15:17" ht="12.75" customHeight="1" thickBot="1" x14ac:dyDescent="0.25">
      <c r="O118" s="58">
        <v>25</v>
      </c>
      <c r="P118" s="25" t="s">
        <v>17</v>
      </c>
    </row>
    <row r="119" spans="15:17" ht="12.75" customHeight="1" thickBot="1" x14ac:dyDescent="0.25">
      <c r="O119" s="58">
        <v>26</v>
      </c>
      <c r="P119" s="25" t="s">
        <v>30</v>
      </c>
    </row>
    <row r="120" spans="15:17" ht="12.75" customHeight="1" thickBot="1" x14ac:dyDescent="0.25">
      <c r="O120" s="58">
        <v>27</v>
      </c>
      <c r="P120" s="25" t="s">
        <v>325</v>
      </c>
    </row>
    <row r="121" spans="15:17" ht="12.75" customHeight="1" thickBot="1" x14ac:dyDescent="0.25">
      <c r="O121" s="58">
        <v>28</v>
      </c>
      <c r="P121" s="25" t="s">
        <v>1177</v>
      </c>
      <c r="Q121" s="39" t="s">
        <v>314</v>
      </c>
    </row>
    <row r="122" spans="15:17" ht="12.75" customHeight="1" thickBot="1" x14ac:dyDescent="0.25">
      <c r="O122" s="58">
        <v>29</v>
      </c>
      <c r="P122" s="25" t="s">
        <v>1178</v>
      </c>
    </row>
    <row r="123" spans="15:17" ht="12.75" customHeight="1" thickBot="1" x14ac:dyDescent="0.25">
      <c r="O123" s="58">
        <v>30</v>
      </c>
      <c r="P123" s="25" t="s">
        <v>484</v>
      </c>
    </row>
    <row r="124" spans="15:17" ht="12.75" customHeight="1" thickBot="1" x14ac:dyDescent="0.25">
      <c r="O124" s="58">
        <v>31</v>
      </c>
      <c r="P124" s="25" t="s">
        <v>31</v>
      </c>
    </row>
    <row r="125" spans="15:17" ht="12.75" customHeight="1" thickBot="1" x14ac:dyDescent="0.25">
      <c r="O125" s="58">
        <v>32</v>
      </c>
      <c r="P125" s="25" t="s">
        <v>344</v>
      </c>
    </row>
    <row r="126" spans="15:17" ht="12.75" customHeight="1" thickBot="1" x14ac:dyDescent="0.25">
      <c r="O126" s="58">
        <v>33</v>
      </c>
      <c r="P126" s="25" t="s">
        <v>1179</v>
      </c>
    </row>
    <row r="127" spans="15:17" ht="12.75" customHeight="1" thickBot="1" x14ac:dyDescent="0.25">
      <c r="O127" s="58">
        <v>34</v>
      </c>
      <c r="P127" s="25" t="s">
        <v>6</v>
      </c>
    </row>
    <row r="128" spans="15:17" ht="12.75" customHeight="1" thickBot="1" x14ac:dyDescent="0.25">
      <c r="O128" s="58">
        <v>35</v>
      </c>
      <c r="P128" s="25" t="s">
        <v>331</v>
      </c>
    </row>
    <row r="129" spans="15:17" ht="12.75" customHeight="1" thickBot="1" x14ac:dyDescent="0.25">
      <c r="O129" s="58">
        <v>36</v>
      </c>
      <c r="P129" s="25" t="s">
        <v>1180</v>
      </c>
    </row>
    <row r="130" spans="15:17" ht="12.75" customHeight="1" thickBot="1" x14ac:dyDescent="0.25">
      <c r="O130" s="58">
        <v>37</v>
      </c>
      <c r="P130" s="25" t="s">
        <v>353</v>
      </c>
      <c r="Q130" s="39" t="s">
        <v>332</v>
      </c>
    </row>
    <row r="131" spans="15:17" ht="12.75" customHeight="1" thickBot="1" x14ac:dyDescent="0.25">
      <c r="O131" s="58">
        <v>38</v>
      </c>
      <c r="P131" s="25" t="s">
        <v>349</v>
      </c>
    </row>
    <row r="132" spans="15:17" ht="12.75" customHeight="1" thickBot="1" x14ac:dyDescent="0.25">
      <c r="O132" s="58">
        <v>39</v>
      </c>
      <c r="P132" s="25" t="s">
        <v>336</v>
      </c>
    </row>
    <row r="133" spans="15:17" ht="12.75" customHeight="1" thickBot="1" x14ac:dyDescent="0.25">
      <c r="O133" s="58">
        <v>40</v>
      </c>
      <c r="P133" s="25" t="s">
        <v>163</v>
      </c>
    </row>
    <row r="134" spans="15:17" ht="12.75" customHeight="1" thickBot="1" x14ac:dyDescent="0.25">
      <c r="O134" s="58">
        <v>41</v>
      </c>
      <c r="P134" s="25" t="s">
        <v>25</v>
      </c>
    </row>
    <row r="135" spans="15:17" ht="12.75" customHeight="1" thickBot="1" x14ac:dyDescent="0.25">
      <c r="O135" s="58">
        <v>42</v>
      </c>
      <c r="P135" s="25" t="s">
        <v>822</v>
      </c>
    </row>
    <row r="136" spans="15:17" ht="12.75" customHeight="1" thickBot="1" x14ac:dyDescent="0.25">
      <c r="O136" s="58">
        <v>43</v>
      </c>
      <c r="P136" s="25" t="s">
        <v>354</v>
      </c>
      <c r="Q136" s="39" t="s">
        <v>346</v>
      </c>
    </row>
    <row r="137" spans="15:17" ht="12.75" customHeight="1" thickBot="1" x14ac:dyDescent="0.25">
      <c r="O137" s="58">
        <v>44</v>
      </c>
      <c r="P137" s="25" t="s">
        <v>355</v>
      </c>
      <c r="Q137" s="39" t="s">
        <v>320</v>
      </c>
    </row>
    <row r="138" spans="15:17" ht="12.75" customHeight="1" thickBot="1" x14ac:dyDescent="0.25">
      <c r="O138" s="58">
        <v>45</v>
      </c>
      <c r="P138" s="25" t="s">
        <v>1181</v>
      </c>
    </row>
    <row r="139" spans="15:17" ht="12.75" customHeight="1" thickBot="1" x14ac:dyDescent="0.25">
      <c r="O139" s="58">
        <v>46</v>
      </c>
      <c r="P139" s="25" t="s">
        <v>1182</v>
      </c>
    </row>
    <row r="140" spans="15:17" ht="12.75" customHeight="1" thickBot="1" x14ac:dyDescent="0.25">
      <c r="O140" s="58">
        <v>47</v>
      </c>
      <c r="P140" s="25" t="s">
        <v>1183</v>
      </c>
    </row>
    <row r="141" spans="15:17" ht="12.75" customHeight="1" thickBot="1" x14ac:dyDescent="0.25">
      <c r="O141" s="58">
        <v>48</v>
      </c>
      <c r="P141" s="25" t="s">
        <v>11</v>
      </c>
    </row>
    <row r="142" spans="15:17" ht="12.75" customHeight="1" thickBot="1" x14ac:dyDescent="0.25">
      <c r="O142" s="58">
        <v>49</v>
      </c>
      <c r="P142" s="25" t="s">
        <v>21</v>
      </c>
    </row>
    <row r="143" spans="15:17" ht="12.75" customHeight="1" thickBot="1" x14ac:dyDescent="0.25">
      <c r="O143" s="58">
        <v>50</v>
      </c>
      <c r="P143" s="25" t="s">
        <v>1184</v>
      </c>
      <c r="Q143" s="39" t="s">
        <v>322</v>
      </c>
    </row>
    <row r="144" spans="15:17" ht="12.75" customHeight="1" thickBot="1" x14ac:dyDescent="0.25">
      <c r="O144" s="58">
        <v>51</v>
      </c>
      <c r="P144" s="25" t="s">
        <v>1185</v>
      </c>
    </row>
    <row r="145" spans="15:16" ht="12.75" customHeight="1" thickBot="1" x14ac:dyDescent="0.25">
      <c r="O145" s="58">
        <v>52</v>
      </c>
      <c r="P145" s="25" t="s">
        <v>16</v>
      </c>
    </row>
    <row r="146" spans="15:16" ht="12.75" customHeight="1" thickBot="1" x14ac:dyDescent="0.25">
      <c r="O146" s="58">
        <v>53</v>
      </c>
      <c r="P146" s="25" t="s">
        <v>343</v>
      </c>
    </row>
    <row r="147" spans="15:16" ht="12.75" customHeight="1" thickBot="1" x14ac:dyDescent="0.25">
      <c r="O147" s="58">
        <v>54</v>
      </c>
      <c r="P147" s="25" t="s">
        <v>1186</v>
      </c>
    </row>
    <row r="148" spans="15:16" ht="12.75" customHeight="1" thickBot="1" x14ac:dyDescent="0.25">
      <c r="O148" s="58">
        <v>55</v>
      </c>
      <c r="P148" s="25" t="s">
        <v>716</v>
      </c>
    </row>
    <row r="149" spans="15:16" ht="12.75" customHeight="1" thickBot="1" x14ac:dyDescent="0.25">
      <c r="O149" s="58">
        <v>56</v>
      </c>
      <c r="P149" s="25" t="s">
        <v>8</v>
      </c>
    </row>
    <row r="150" spans="15:16" ht="12.75" customHeight="1" thickBot="1" x14ac:dyDescent="0.25">
      <c r="O150" s="58">
        <v>57</v>
      </c>
      <c r="P150" s="25" t="s">
        <v>12</v>
      </c>
    </row>
    <row r="151" spans="15:16" ht="12.75" customHeight="1" thickBot="1" x14ac:dyDescent="0.25">
      <c r="O151" s="58">
        <v>58</v>
      </c>
      <c r="P151" s="25" t="s">
        <v>3</v>
      </c>
    </row>
    <row r="152" spans="15:16" ht="12.75" customHeight="1" thickBot="1" x14ac:dyDescent="0.25">
      <c r="O152" s="58">
        <v>59</v>
      </c>
      <c r="P152" s="25" t="s">
        <v>777</v>
      </c>
    </row>
    <row r="153" spans="15:16" ht="12.75" customHeight="1" thickBot="1" x14ac:dyDescent="0.25">
      <c r="O153" s="58">
        <v>60</v>
      </c>
      <c r="P153" s="25" t="s">
        <v>404</v>
      </c>
    </row>
    <row r="154" spans="15:16" ht="12.75" customHeight="1" thickBot="1" x14ac:dyDescent="0.25">
      <c r="O154" s="26"/>
      <c r="P154" s="8"/>
    </row>
    <row r="155" spans="15:16" ht="12.75" customHeight="1" x14ac:dyDescent="0.2"/>
  </sheetData>
  <sheetProtection algorithmName="SHA-512" hashValue="D9Xh6vH9y0ayE9A1UMuUotnEkx+xIfWzE4hUPyyJllt3Jjcmqbd52gvDuu1BPUW2pRbw0Kt9kJogPOikYr1Ovw==" saltValue="T8imxWu26Q6nOwG27rMWhA==" spinCount="100000" sheet="1" objects="1" scenarios="1" autoFilter="0"/>
  <sortState xmlns:xlrd2="http://schemas.microsoft.com/office/spreadsheetml/2017/richdata2" ref="P94:P153">
    <sortCondition ref="P94:P153"/>
  </sortState>
  <pageMargins left="0.19685039370078741" right="0.19685039370078741" top="0.59055118110236227" bottom="0.59055118110236227" header="0.31496062992125984" footer="0.31496062992125984"/>
  <pageSetup paperSize="9" scale="42" orientation="landscape" r:id="rId1"/>
  <headerFooter>
    <oddHeader>&amp;L&amp;F</oddHeader>
    <oddFooter>&amp;L&amp;A&amp;R&amp;P van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9FC3D-B7FA-407D-A3DD-D4285E774F55}">
  <sheetPr>
    <tabColor rgb="FFFFC000"/>
    <pageSetUpPr fitToPage="1"/>
  </sheetPr>
  <dimension ref="A1:V1075"/>
  <sheetViews>
    <sheetView showGridLines="0" tabSelected="1" zoomScale="85" zoomScaleNormal="85" workbookViewId="0">
      <selection activeCell="F7" sqref="F7"/>
    </sheetView>
  </sheetViews>
  <sheetFormatPr defaultColWidth="9" defaultRowHeight="12.75" outlineLevelCol="1" x14ac:dyDescent="0.2"/>
  <cols>
    <col min="1" max="1" width="1.625" style="72" customWidth="1"/>
    <col min="2" max="2" width="20.625" style="72" hidden="1" customWidth="1" outlineLevel="1"/>
    <col min="3" max="3" width="10.375" style="72" hidden="1" customWidth="1" outlineLevel="1"/>
    <col min="4" max="4" width="11.25" style="72" customWidth="1" collapsed="1"/>
    <col min="5" max="5" width="14.625" style="72" hidden="1" customWidth="1" outlineLevel="1"/>
    <col min="6" max="6" width="80.625" style="72" customWidth="1" collapsed="1"/>
    <col min="7" max="7" width="3.375" style="72" customWidth="1"/>
    <col min="8" max="8" width="18.375" style="72" customWidth="1"/>
    <col min="9" max="9" width="6.25" style="72" customWidth="1"/>
    <col min="10" max="10" width="50.625" style="72" customWidth="1"/>
    <col min="11" max="11" width="19.875" style="72" customWidth="1"/>
    <col min="12" max="12" width="80.625" style="72" customWidth="1"/>
    <col min="13" max="13" width="12.875" style="72" customWidth="1"/>
    <col min="14" max="15" width="25.625" style="72" customWidth="1"/>
    <col min="16" max="16" width="1.625" style="72" customWidth="1"/>
    <col min="17" max="19" width="2.625" style="72" customWidth="1"/>
    <col min="20" max="20" width="6.375" style="72" customWidth="1"/>
    <col min="21" max="21" width="41.75" style="72" customWidth="1"/>
    <col min="22" max="22" width="25.125" style="72" bestFit="1" customWidth="1"/>
    <col min="23" max="16384" width="9" style="72"/>
  </cols>
  <sheetData>
    <row r="1" spans="1:17" ht="12.75" customHeight="1" x14ac:dyDescent="0.2">
      <c r="A1" s="1" t="s">
        <v>2</v>
      </c>
      <c r="C1" s="154"/>
      <c r="D1" s="154"/>
      <c r="E1" s="154"/>
      <c r="F1" s="154"/>
      <c r="G1" s="154"/>
      <c r="H1" s="154"/>
      <c r="I1" s="154"/>
      <c r="P1" s="73" t="str">
        <f>voorblad!$H$1</f>
        <v>versie 1.1</v>
      </c>
      <c r="Q1" s="74"/>
    </row>
    <row r="2" spans="1:17" ht="15.75" customHeight="1" thickBot="1" x14ac:dyDescent="0.25">
      <c r="A2" s="79" t="s">
        <v>494</v>
      </c>
      <c r="B2" s="79"/>
      <c r="C2" s="79"/>
      <c r="D2" s="79"/>
      <c r="E2" s="79"/>
      <c r="F2" s="79"/>
      <c r="G2" s="149"/>
      <c r="H2" s="75"/>
      <c r="I2" s="75"/>
      <c r="J2" s="75"/>
      <c r="K2" s="75"/>
      <c r="L2" s="75"/>
      <c r="M2" s="75"/>
      <c r="N2" s="75"/>
      <c r="O2" s="75"/>
      <c r="P2" s="75"/>
      <c r="Q2" s="74"/>
    </row>
    <row r="3" spans="1:17" ht="14.25" thickTop="1" thickBot="1" x14ac:dyDescent="0.25">
      <c r="Q3" s="74"/>
    </row>
    <row r="4" spans="1:17" ht="13.5" thickBot="1" x14ac:dyDescent="0.25">
      <c r="B4" s="80"/>
      <c r="C4" s="80"/>
      <c r="D4" s="80" t="s">
        <v>494</v>
      </c>
      <c r="E4" s="64"/>
      <c r="F4" s="64"/>
      <c r="G4" s="7"/>
      <c r="H4" s="7"/>
      <c r="I4" s="64"/>
      <c r="J4" s="64"/>
      <c r="K4" s="64"/>
      <c r="L4" s="64"/>
      <c r="M4" s="7"/>
      <c r="N4" s="61"/>
      <c r="O4" s="65"/>
      <c r="Q4" s="74"/>
    </row>
    <row r="5" spans="1:17" ht="13.5" thickBot="1" x14ac:dyDescent="0.25">
      <c r="B5" s="90" t="s">
        <v>35</v>
      </c>
      <c r="C5" s="65"/>
      <c r="D5" s="83" t="s">
        <v>691</v>
      </c>
      <c r="E5" s="61"/>
      <c r="F5" s="65"/>
      <c r="G5" s="110"/>
      <c r="H5" s="81"/>
      <c r="I5" s="82"/>
      <c r="J5" s="82"/>
      <c r="K5" s="82"/>
      <c r="L5" s="82"/>
      <c r="M5" s="17" t="s">
        <v>770</v>
      </c>
      <c r="N5" s="61"/>
      <c r="O5" s="65"/>
      <c r="Q5" s="74"/>
    </row>
    <row r="6" spans="1:17" ht="26.25" thickBot="1" x14ac:dyDescent="0.25">
      <c r="B6" s="89" t="s">
        <v>807</v>
      </c>
      <c r="C6" s="89" t="s">
        <v>806</v>
      </c>
      <c r="D6" s="89" t="s">
        <v>787</v>
      </c>
      <c r="E6" s="88"/>
      <c r="F6" s="89" t="s">
        <v>364</v>
      </c>
      <c r="G6" s="32" t="s">
        <v>808</v>
      </c>
      <c r="H6" s="12" t="s">
        <v>495</v>
      </c>
      <c r="I6" s="86" t="s">
        <v>771</v>
      </c>
      <c r="J6" s="86" t="s">
        <v>496</v>
      </c>
      <c r="K6" s="87" t="s">
        <v>769</v>
      </c>
      <c r="L6" s="86" t="s">
        <v>809</v>
      </c>
      <c r="M6" s="90" t="s">
        <v>501</v>
      </c>
      <c r="N6" s="16" t="s">
        <v>692</v>
      </c>
      <c r="O6" s="89" t="s">
        <v>502</v>
      </c>
      <c r="Q6" s="74"/>
    </row>
    <row r="7" spans="1:17" ht="102.75" thickBot="1" x14ac:dyDescent="0.25">
      <c r="B7" s="134" t="s">
        <v>159</v>
      </c>
      <c r="C7" s="106" t="s">
        <v>357</v>
      </c>
      <c r="D7" s="137" t="s">
        <v>759</v>
      </c>
      <c r="E7" s="76">
        <f t="shared" ref="E7:E38" si="0">IFERROR(1/COUNTIFS(D:D,D7)," ")</f>
        <v>0.33333333333333331</v>
      </c>
      <c r="F7" s="137" t="s">
        <v>714</v>
      </c>
      <c r="G7" s="78">
        <v>2</v>
      </c>
      <c r="H7" s="137" t="s">
        <v>262</v>
      </c>
      <c r="I7" s="137" t="s">
        <v>497</v>
      </c>
      <c r="J7" s="132" t="s">
        <v>754</v>
      </c>
      <c r="K7" s="91" t="s">
        <v>475</v>
      </c>
      <c r="L7" s="59" t="s">
        <v>756</v>
      </c>
      <c r="M7" s="59" t="s">
        <v>365</v>
      </c>
      <c r="N7" s="59" t="s">
        <v>1168</v>
      </c>
      <c r="O7" s="60" t="s">
        <v>1168</v>
      </c>
      <c r="P7" s="77"/>
      <c r="Q7" s="105"/>
    </row>
    <row r="8" spans="1:17" ht="102.75" thickBot="1" x14ac:dyDescent="0.25">
      <c r="B8" s="134" t="s">
        <v>159</v>
      </c>
      <c r="C8" s="106" t="s">
        <v>357</v>
      </c>
      <c r="D8" s="137" t="s">
        <v>759</v>
      </c>
      <c r="E8" s="76">
        <f t="shared" si="0"/>
        <v>0.33333333333333331</v>
      </c>
      <c r="F8" s="137" t="s">
        <v>714</v>
      </c>
      <c r="G8" s="78">
        <v>2</v>
      </c>
      <c r="H8" s="137" t="s">
        <v>262</v>
      </c>
      <c r="I8" s="137" t="s">
        <v>498</v>
      </c>
      <c r="J8" s="78" t="s">
        <v>23</v>
      </c>
      <c r="K8" s="91" t="s">
        <v>475</v>
      </c>
      <c r="L8" s="59" t="s">
        <v>757</v>
      </c>
      <c r="M8" s="59" t="s">
        <v>365</v>
      </c>
      <c r="N8" s="59" t="s">
        <v>1168</v>
      </c>
      <c r="O8" s="60" t="s">
        <v>1168</v>
      </c>
      <c r="P8" s="77"/>
      <c r="Q8" s="105"/>
    </row>
    <row r="9" spans="1:17" ht="102.75" thickBot="1" x14ac:dyDescent="0.25">
      <c r="B9" s="134" t="s">
        <v>159</v>
      </c>
      <c r="C9" s="106" t="s">
        <v>357</v>
      </c>
      <c r="D9" s="137" t="s">
        <v>759</v>
      </c>
      <c r="E9" s="76">
        <f t="shared" si="0"/>
        <v>0.33333333333333331</v>
      </c>
      <c r="F9" s="137" t="s">
        <v>714</v>
      </c>
      <c r="G9" s="78">
        <v>2</v>
      </c>
      <c r="H9" s="137" t="s">
        <v>262</v>
      </c>
      <c r="I9" s="137" t="s">
        <v>503</v>
      </c>
      <c r="J9" s="78" t="s">
        <v>755</v>
      </c>
      <c r="K9" s="91" t="s">
        <v>475</v>
      </c>
      <c r="L9" s="59" t="s">
        <v>758</v>
      </c>
      <c r="M9" s="59" t="s">
        <v>365</v>
      </c>
      <c r="N9" s="59" t="s">
        <v>1168</v>
      </c>
      <c r="O9" s="60" t="s">
        <v>1168</v>
      </c>
      <c r="P9" s="77"/>
      <c r="Q9" s="105"/>
    </row>
    <row r="10" spans="1:17" ht="51.75" thickBot="1" x14ac:dyDescent="0.25">
      <c r="B10" s="134" t="s">
        <v>140</v>
      </c>
      <c r="C10" s="106" t="s">
        <v>871</v>
      </c>
      <c r="D10" s="137" t="s">
        <v>1147</v>
      </c>
      <c r="E10" s="76">
        <f t="shared" si="0"/>
        <v>0.33333333333333331</v>
      </c>
      <c r="F10" s="137" t="s">
        <v>882</v>
      </c>
      <c r="G10" s="78">
        <v>2</v>
      </c>
      <c r="H10" s="137" t="s">
        <v>262</v>
      </c>
      <c r="I10" s="137" t="s">
        <v>497</v>
      </c>
      <c r="J10" s="132" t="s">
        <v>754</v>
      </c>
      <c r="K10" s="160" t="s">
        <v>1168</v>
      </c>
      <c r="L10" s="59" t="s">
        <v>756</v>
      </c>
      <c r="M10" s="59" t="s">
        <v>365</v>
      </c>
      <c r="N10" s="59" t="s">
        <v>1168</v>
      </c>
      <c r="O10" s="60" t="s">
        <v>1168</v>
      </c>
      <c r="P10" s="77"/>
      <c r="Q10" s="105"/>
    </row>
    <row r="11" spans="1:17" ht="102.75" thickBot="1" x14ac:dyDescent="0.25">
      <c r="B11" s="134" t="s">
        <v>140</v>
      </c>
      <c r="C11" s="106" t="s">
        <v>871</v>
      </c>
      <c r="D11" s="137" t="s">
        <v>1147</v>
      </c>
      <c r="E11" s="76">
        <f t="shared" si="0"/>
        <v>0.33333333333333331</v>
      </c>
      <c r="F11" s="137" t="s">
        <v>882</v>
      </c>
      <c r="G11" s="78">
        <v>2</v>
      </c>
      <c r="H11" s="137" t="s">
        <v>262</v>
      </c>
      <c r="I11" s="137" t="s">
        <v>498</v>
      </c>
      <c r="J11" s="78" t="s">
        <v>23</v>
      </c>
      <c r="K11" s="160" t="s">
        <v>1168</v>
      </c>
      <c r="L11" s="59" t="s">
        <v>757</v>
      </c>
      <c r="M11" s="59" t="s">
        <v>365</v>
      </c>
      <c r="N11" s="59" t="s">
        <v>1168</v>
      </c>
      <c r="O11" s="60" t="s">
        <v>1168</v>
      </c>
      <c r="P11" s="77"/>
      <c r="Q11" s="105"/>
    </row>
    <row r="12" spans="1:17" ht="51.75" thickBot="1" x14ac:dyDescent="0.25">
      <c r="B12" s="134" t="s">
        <v>140</v>
      </c>
      <c r="C12" s="106" t="s">
        <v>871</v>
      </c>
      <c r="D12" s="137" t="s">
        <v>1147</v>
      </c>
      <c r="E12" s="76">
        <f t="shared" si="0"/>
        <v>0.33333333333333331</v>
      </c>
      <c r="F12" s="137" t="s">
        <v>882</v>
      </c>
      <c r="G12" s="78">
        <v>2</v>
      </c>
      <c r="H12" s="137" t="s">
        <v>262</v>
      </c>
      <c r="I12" s="137" t="s">
        <v>503</v>
      </c>
      <c r="J12" s="78" t="s">
        <v>755</v>
      </c>
      <c r="K12" s="129" t="s">
        <v>475</v>
      </c>
      <c r="L12" s="59" t="s">
        <v>758</v>
      </c>
      <c r="M12" s="59" t="s">
        <v>365</v>
      </c>
      <c r="N12" s="59" t="s">
        <v>1168</v>
      </c>
      <c r="O12" s="60" t="s">
        <v>1168</v>
      </c>
      <c r="P12" s="77"/>
      <c r="Q12" s="105"/>
    </row>
    <row r="13" spans="1:17" ht="204.75" thickBot="1" x14ac:dyDescent="0.25">
      <c r="B13" s="135" t="s">
        <v>134</v>
      </c>
      <c r="C13" s="104" t="s">
        <v>433</v>
      </c>
      <c r="D13" s="137" t="s">
        <v>590</v>
      </c>
      <c r="E13" s="76">
        <f t="shared" si="0"/>
        <v>0.5</v>
      </c>
      <c r="F13" s="137" t="s">
        <v>451</v>
      </c>
      <c r="G13" s="78">
        <v>3</v>
      </c>
      <c r="H13" s="137" t="s">
        <v>350</v>
      </c>
      <c r="I13" s="137" t="s">
        <v>497</v>
      </c>
      <c r="J13" s="108" t="s">
        <v>572</v>
      </c>
      <c r="K13" s="91" t="s">
        <v>475</v>
      </c>
      <c r="L13" s="59" t="s">
        <v>499</v>
      </c>
      <c r="M13" s="59" t="s">
        <v>365</v>
      </c>
      <c r="N13" s="59" t="s">
        <v>1168</v>
      </c>
      <c r="O13" s="60" t="s">
        <v>1168</v>
      </c>
      <c r="P13" s="77"/>
      <c r="Q13" s="105"/>
    </row>
    <row r="14" spans="1:17" ht="306.75" thickBot="1" x14ac:dyDescent="0.25">
      <c r="B14" s="135" t="s">
        <v>134</v>
      </c>
      <c r="C14" s="104" t="s">
        <v>433</v>
      </c>
      <c r="D14" s="137" t="s">
        <v>590</v>
      </c>
      <c r="E14" s="76">
        <f t="shared" si="0"/>
        <v>0.5</v>
      </c>
      <c r="F14" s="137" t="s">
        <v>451</v>
      </c>
      <c r="G14" s="78">
        <v>3</v>
      </c>
      <c r="H14" s="137" t="s">
        <v>350</v>
      </c>
      <c r="I14" s="137" t="s">
        <v>498</v>
      </c>
      <c r="J14" s="108" t="s">
        <v>571</v>
      </c>
      <c r="K14" s="107" t="s">
        <v>1168</v>
      </c>
      <c r="L14" s="59" t="s">
        <v>500</v>
      </c>
      <c r="M14" s="59" t="s">
        <v>365</v>
      </c>
      <c r="N14" s="59" t="s">
        <v>1168</v>
      </c>
      <c r="O14" s="60" t="s">
        <v>1168</v>
      </c>
      <c r="P14" s="77"/>
      <c r="Q14" s="105"/>
    </row>
    <row r="15" spans="1:17" ht="204.75" thickBot="1" x14ac:dyDescent="0.25">
      <c r="B15" s="135" t="s">
        <v>141</v>
      </c>
      <c r="C15" s="70" t="s">
        <v>405</v>
      </c>
      <c r="D15" s="108" t="s">
        <v>619</v>
      </c>
      <c r="E15" s="76">
        <f t="shared" si="0"/>
        <v>0.5</v>
      </c>
      <c r="F15" s="137" t="s">
        <v>410</v>
      </c>
      <c r="G15" s="78">
        <v>3</v>
      </c>
      <c r="H15" s="137" t="s">
        <v>350</v>
      </c>
      <c r="I15" s="137" t="s">
        <v>497</v>
      </c>
      <c r="J15" s="108" t="s">
        <v>572</v>
      </c>
      <c r="K15" s="107" t="s">
        <v>1168</v>
      </c>
      <c r="L15" s="59" t="s">
        <v>499</v>
      </c>
      <c r="M15" s="59" t="s">
        <v>365</v>
      </c>
      <c r="N15" s="60" t="s">
        <v>1168</v>
      </c>
      <c r="O15" s="60" t="s">
        <v>1168</v>
      </c>
      <c r="P15" s="77"/>
      <c r="Q15" s="105"/>
    </row>
    <row r="16" spans="1:17" ht="306.75" thickBot="1" x14ac:dyDescent="0.25">
      <c r="B16" s="135" t="s">
        <v>141</v>
      </c>
      <c r="C16" s="70" t="s">
        <v>405</v>
      </c>
      <c r="D16" s="108" t="s">
        <v>619</v>
      </c>
      <c r="E16" s="76">
        <f t="shared" si="0"/>
        <v>0.5</v>
      </c>
      <c r="F16" s="137" t="s">
        <v>410</v>
      </c>
      <c r="G16" s="78">
        <v>3</v>
      </c>
      <c r="H16" s="137" t="s">
        <v>350</v>
      </c>
      <c r="I16" s="137" t="s">
        <v>498</v>
      </c>
      <c r="J16" s="108" t="s">
        <v>571</v>
      </c>
      <c r="K16" s="91" t="s">
        <v>475</v>
      </c>
      <c r="L16" s="59" t="s">
        <v>500</v>
      </c>
      <c r="M16" s="59" t="s">
        <v>365</v>
      </c>
      <c r="N16" s="60" t="s">
        <v>1168</v>
      </c>
      <c r="O16" s="60" t="s">
        <v>1168</v>
      </c>
      <c r="P16" s="77"/>
      <c r="Q16" s="105"/>
    </row>
    <row r="17" spans="2:17" ht="204.75" thickBot="1" x14ac:dyDescent="0.25">
      <c r="B17" s="135" t="s">
        <v>141</v>
      </c>
      <c r="C17" s="70" t="s">
        <v>405</v>
      </c>
      <c r="D17" s="137" t="s">
        <v>613</v>
      </c>
      <c r="E17" s="76">
        <f t="shared" si="0"/>
        <v>0.5</v>
      </c>
      <c r="F17" s="137" t="s">
        <v>412</v>
      </c>
      <c r="G17" s="78">
        <v>3</v>
      </c>
      <c r="H17" s="137" t="s">
        <v>350</v>
      </c>
      <c r="I17" s="137" t="s">
        <v>497</v>
      </c>
      <c r="J17" s="108" t="s">
        <v>572</v>
      </c>
      <c r="K17" s="107" t="s">
        <v>1168</v>
      </c>
      <c r="L17" s="59" t="s">
        <v>499</v>
      </c>
      <c r="M17" s="59" t="s">
        <v>365</v>
      </c>
      <c r="N17" s="60" t="s">
        <v>1168</v>
      </c>
      <c r="O17" s="60" t="s">
        <v>1168</v>
      </c>
      <c r="P17" s="77"/>
      <c r="Q17" s="105"/>
    </row>
    <row r="18" spans="2:17" ht="306.75" thickBot="1" x14ac:dyDescent="0.25">
      <c r="B18" s="135" t="s">
        <v>141</v>
      </c>
      <c r="C18" s="70" t="s">
        <v>405</v>
      </c>
      <c r="D18" s="137" t="s">
        <v>613</v>
      </c>
      <c r="E18" s="76">
        <f t="shared" si="0"/>
        <v>0.5</v>
      </c>
      <c r="F18" s="137" t="s">
        <v>412</v>
      </c>
      <c r="G18" s="78">
        <v>3</v>
      </c>
      <c r="H18" s="137" t="s">
        <v>350</v>
      </c>
      <c r="I18" s="137" t="s">
        <v>498</v>
      </c>
      <c r="J18" s="108" t="s">
        <v>571</v>
      </c>
      <c r="K18" s="91" t="s">
        <v>475</v>
      </c>
      <c r="L18" s="59" t="s">
        <v>500</v>
      </c>
      <c r="M18" s="59" t="s">
        <v>365</v>
      </c>
      <c r="N18" s="60" t="s">
        <v>1168</v>
      </c>
      <c r="O18" s="60" t="s">
        <v>1168</v>
      </c>
      <c r="P18" s="77"/>
      <c r="Q18" s="105"/>
    </row>
    <row r="19" spans="2:17" ht="204.75" thickBot="1" x14ac:dyDescent="0.25">
      <c r="B19" s="135" t="s">
        <v>141</v>
      </c>
      <c r="C19" s="70" t="s">
        <v>405</v>
      </c>
      <c r="D19" s="137" t="s">
        <v>591</v>
      </c>
      <c r="E19" s="76">
        <f t="shared" si="0"/>
        <v>0.5</v>
      </c>
      <c r="F19" s="137" t="s">
        <v>432</v>
      </c>
      <c r="G19" s="78">
        <v>3</v>
      </c>
      <c r="H19" s="137" t="s">
        <v>350</v>
      </c>
      <c r="I19" s="137" t="s">
        <v>497</v>
      </c>
      <c r="J19" s="108" t="s">
        <v>572</v>
      </c>
      <c r="K19" s="107" t="s">
        <v>1168</v>
      </c>
      <c r="L19" s="59" t="s">
        <v>499</v>
      </c>
      <c r="M19" s="59" t="s">
        <v>365</v>
      </c>
      <c r="N19" s="59" t="s">
        <v>1168</v>
      </c>
      <c r="O19" s="60" t="s">
        <v>1168</v>
      </c>
      <c r="P19" s="77"/>
      <c r="Q19" s="105"/>
    </row>
    <row r="20" spans="2:17" ht="306.75" thickBot="1" x14ac:dyDescent="0.25">
      <c r="B20" s="135" t="s">
        <v>141</v>
      </c>
      <c r="C20" s="70" t="s">
        <v>405</v>
      </c>
      <c r="D20" s="137" t="s">
        <v>591</v>
      </c>
      <c r="E20" s="76">
        <f t="shared" si="0"/>
        <v>0.5</v>
      </c>
      <c r="F20" s="137" t="s">
        <v>432</v>
      </c>
      <c r="G20" s="78">
        <v>3</v>
      </c>
      <c r="H20" s="137" t="s">
        <v>350</v>
      </c>
      <c r="I20" s="137" t="s">
        <v>498</v>
      </c>
      <c r="J20" s="108" t="s">
        <v>571</v>
      </c>
      <c r="K20" s="91" t="s">
        <v>475</v>
      </c>
      <c r="L20" s="59" t="s">
        <v>500</v>
      </c>
      <c r="M20" s="59" t="s">
        <v>365</v>
      </c>
      <c r="N20" s="59" t="s">
        <v>1168</v>
      </c>
      <c r="O20" s="60" t="s">
        <v>1168</v>
      </c>
      <c r="P20" s="77"/>
      <c r="Q20" s="105"/>
    </row>
    <row r="21" spans="2:17" ht="204.75" thickBot="1" x14ac:dyDescent="0.25">
      <c r="B21" s="135" t="s">
        <v>141</v>
      </c>
      <c r="C21" s="70" t="s">
        <v>405</v>
      </c>
      <c r="D21" s="108" t="s">
        <v>592</v>
      </c>
      <c r="E21" s="76">
        <f t="shared" si="0"/>
        <v>0.5</v>
      </c>
      <c r="F21" s="137" t="s">
        <v>431</v>
      </c>
      <c r="G21" s="78">
        <v>3</v>
      </c>
      <c r="H21" s="137" t="s">
        <v>350</v>
      </c>
      <c r="I21" s="137" t="s">
        <v>497</v>
      </c>
      <c r="J21" s="108" t="s">
        <v>572</v>
      </c>
      <c r="K21" s="107" t="s">
        <v>1168</v>
      </c>
      <c r="L21" s="59" t="s">
        <v>499</v>
      </c>
      <c r="M21" s="59" t="s">
        <v>365</v>
      </c>
      <c r="N21" s="60" t="s">
        <v>1168</v>
      </c>
      <c r="O21" s="60" t="s">
        <v>1168</v>
      </c>
      <c r="P21" s="77"/>
      <c r="Q21" s="105"/>
    </row>
    <row r="22" spans="2:17" ht="306.75" thickBot="1" x14ac:dyDescent="0.25">
      <c r="B22" s="135" t="s">
        <v>141</v>
      </c>
      <c r="C22" s="70" t="s">
        <v>405</v>
      </c>
      <c r="D22" s="108" t="s">
        <v>592</v>
      </c>
      <c r="E22" s="76">
        <f t="shared" si="0"/>
        <v>0.5</v>
      </c>
      <c r="F22" s="137" t="s">
        <v>431</v>
      </c>
      <c r="G22" s="78">
        <v>3</v>
      </c>
      <c r="H22" s="137" t="s">
        <v>350</v>
      </c>
      <c r="I22" s="137" t="s">
        <v>498</v>
      </c>
      <c r="J22" s="108" t="s">
        <v>571</v>
      </c>
      <c r="K22" s="91" t="s">
        <v>475</v>
      </c>
      <c r="L22" s="59" t="s">
        <v>500</v>
      </c>
      <c r="M22" s="59" t="s">
        <v>365</v>
      </c>
      <c r="N22" s="60" t="s">
        <v>1168</v>
      </c>
      <c r="O22" s="60" t="s">
        <v>1168</v>
      </c>
      <c r="P22" s="77"/>
      <c r="Q22" s="105"/>
    </row>
    <row r="23" spans="2:17" ht="204.75" thickBot="1" x14ac:dyDescent="0.25">
      <c r="B23" s="135" t="s">
        <v>134</v>
      </c>
      <c r="C23" s="104" t="s">
        <v>433</v>
      </c>
      <c r="D23" s="137" t="s">
        <v>593</v>
      </c>
      <c r="E23" s="76">
        <f t="shared" si="0"/>
        <v>0.5</v>
      </c>
      <c r="F23" s="137" t="s">
        <v>449</v>
      </c>
      <c r="G23" s="78">
        <v>3</v>
      </c>
      <c r="H23" s="137" t="s">
        <v>350</v>
      </c>
      <c r="I23" s="137" t="s">
        <v>497</v>
      </c>
      <c r="J23" s="108" t="s">
        <v>572</v>
      </c>
      <c r="K23" s="91" t="s">
        <v>475</v>
      </c>
      <c r="L23" s="59" t="s">
        <v>499</v>
      </c>
      <c r="M23" s="59" t="s">
        <v>365</v>
      </c>
      <c r="N23" s="59" t="s">
        <v>1168</v>
      </c>
      <c r="O23" s="60" t="s">
        <v>1168</v>
      </c>
      <c r="P23" s="77"/>
      <c r="Q23" s="105"/>
    </row>
    <row r="24" spans="2:17" ht="306.75" thickBot="1" x14ac:dyDescent="0.25">
      <c r="B24" s="135" t="s">
        <v>134</v>
      </c>
      <c r="C24" s="104" t="s">
        <v>433</v>
      </c>
      <c r="D24" s="137" t="s">
        <v>593</v>
      </c>
      <c r="E24" s="76">
        <f t="shared" si="0"/>
        <v>0.5</v>
      </c>
      <c r="F24" s="137" t="s">
        <v>449</v>
      </c>
      <c r="G24" s="78">
        <v>3</v>
      </c>
      <c r="H24" s="137" t="s">
        <v>350</v>
      </c>
      <c r="I24" s="137" t="s">
        <v>498</v>
      </c>
      <c r="J24" s="108" t="s">
        <v>571</v>
      </c>
      <c r="K24" s="107" t="s">
        <v>1168</v>
      </c>
      <c r="L24" s="59" t="s">
        <v>500</v>
      </c>
      <c r="M24" s="59" t="s">
        <v>365</v>
      </c>
      <c r="N24" s="59" t="s">
        <v>1168</v>
      </c>
      <c r="O24" s="60" t="s">
        <v>1168</v>
      </c>
      <c r="P24" s="77"/>
      <c r="Q24" s="105"/>
    </row>
    <row r="25" spans="2:17" ht="204.75" thickBot="1" x14ac:dyDescent="0.25">
      <c r="B25" s="135" t="s">
        <v>141</v>
      </c>
      <c r="C25" s="70" t="s">
        <v>405</v>
      </c>
      <c r="D25" s="137" t="s">
        <v>594</v>
      </c>
      <c r="E25" s="76">
        <f t="shared" si="0"/>
        <v>0.5</v>
      </c>
      <c r="F25" s="137" t="s">
        <v>429</v>
      </c>
      <c r="G25" s="78">
        <v>3</v>
      </c>
      <c r="H25" s="137" t="s">
        <v>350</v>
      </c>
      <c r="I25" s="137" t="s">
        <v>497</v>
      </c>
      <c r="J25" s="108" t="s">
        <v>572</v>
      </c>
      <c r="K25" s="107" t="s">
        <v>1168</v>
      </c>
      <c r="L25" s="59" t="s">
        <v>499</v>
      </c>
      <c r="M25" s="59" t="s">
        <v>365</v>
      </c>
      <c r="N25" s="59" t="s">
        <v>1168</v>
      </c>
      <c r="O25" s="60" t="s">
        <v>1168</v>
      </c>
      <c r="P25" s="77"/>
      <c r="Q25" s="105"/>
    </row>
    <row r="26" spans="2:17" ht="306.75" thickBot="1" x14ac:dyDescent="0.25">
      <c r="B26" s="135" t="s">
        <v>141</v>
      </c>
      <c r="C26" s="70" t="s">
        <v>405</v>
      </c>
      <c r="D26" s="137" t="s">
        <v>594</v>
      </c>
      <c r="E26" s="76">
        <f t="shared" si="0"/>
        <v>0.5</v>
      </c>
      <c r="F26" s="137" t="s">
        <v>429</v>
      </c>
      <c r="G26" s="78">
        <v>3</v>
      </c>
      <c r="H26" s="137" t="s">
        <v>350</v>
      </c>
      <c r="I26" s="137" t="s">
        <v>498</v>
      </c>
      <c r="J26" s="108" t="s">
        <v>571</v>
      </c>
      <c r="K26" s="91" t="s">
        <v>475</v>
      </c>
      <c r="L26" s="59" t="s">
        <v>500</v>
      </c>
      <c r="M26" s="59" t="s">
        <v>365</v>
      </c>
      <c r="N26" s="59" t="s">
        <v>1168</v>
      </c>
      <c r="O26" s="60" t="s">
        <v>1168</v>
      </c>
      <c r="P26" s="77"/>
      <c r="Q26" s="105"/>
    </row>
    <row r="27" spans="2:17" ht="204.75" thickBot="1" x14ac:dyDescent="0.25">
      <c r="B27" s="135" t="s">
        <v>141</v>
      </c>
      <c r="C27" s="70" t="s">
        <v>405</v>
      </c>
      <c r="D27" s="137" t="s">
        <v>595</v>
      </c>
      <c r="E27" s="76">
        <f t="shared" si="0"/>
        <v>0.2</v>
      </c>
      <c r="F27" s="137" t="s">
        <v>427</v>
      </c>
      <c r="G27" s="78">
        <v>3</v>
      </c>
      <c r="H27" s="137" t="s">
        <v>350</v>
      </c>
      <c r="I27" s="137" t="s">
        <v>497</v>
      </c>
      <c r="J27" s="108" t="s">
        <v>572</v>
      </c>
      <c r="K27" s="107" t="s">
        <v>1168</v>
      </c>
      <c r="L27" s="59" t="s">
        <v>499</v>
      </c>
      <c r="M27" s="59" t="s">
        <v>365</v>
      </c>
      <c r="N27" s="59" t="s">
        <v>1168</v>
      </c>
      <c r="O27" s="60" t="s">
        <v>1168</v>
      </c>
      <c r="P27" s="77"/>
      <c r="Q27" s="105"/>
    </row>
    <row r="28" spans="2:17" ht="306.75" thickBot="1" x14ac:dyDescent="0.25">
      <c r="B28" s="135" t="s">
        <v>141</v>
      </c>
      <c r="C28" s="70" t="s">
        <v>405</v>
      </c>
      <c r="D28" s="137" t="s">
        <v>595</v>
      </c>
      <c r="E28" s="76">
        <f t="shared" si="0"/>
        <v>0.2</v>
      </c>
      <c r="F28" s="137" t="s">
        <v>427</v>
      </c>
      <c r="G28" s="78">
        <v>3</v>
      </c>
      <c r="H28" s="137" t="s">
        <v>350</v>
      </c>
      <c r="I28" s="137" t="s">
        <v>498</v>
      </c>
      <c r="J28" s="108" t="s">
        <v>571</v>
      </c>
      <c r="K28" s="91" t="s">
        <v>475</v>
      </c>
      <c r="L28" s="59" t="s">
        <v>500</v>
      </c>
      <c r="M28" s="59" t="s">
        <v>365</v>
      </c>
      <c r="N28" s="59" t="s">
        <v>1168</v>
      </c>
      <c r="O28" s="60" t="s">
        <v>1168</v>
      </c>
      <c r="P28" s="77"/>
      <c r="Q28" s="105"/>
    </row>
    <row r="29" spans="2:17" ht="204.75" thickBot="1" x14ac:dyDescent="0.25">
      <c r="B29" s="135" t="s">
        <v>143</v>
      </c>
      <c r="C29" s="70" t="s">
        <v>83</v>
      </c>
      <c r="D29" s="34" t="s">
        <v>596</v>
      </c>
      <c r="E29" s="76">
        <f t="shared" si="0"/>
        <v>0.5</v>
      </c>
      <c r="F29" s="137" t="s">
        <v>372</v>
      </c>
      <c r="G29" s="78">
        <v>3</v>
      </c>
      <c r="H29" s="137" t="s">
        <v>350</v>
      </c>
      <c r="I29" s="137" t="s">
        <v>497</v>
      </c>
      <c r="J29" s="108" t="s">
        <v>572</v>
      </c>
      <c r="K29" s="157" t="s">
        <v>475</v>
      </c>
      <c r="L29" s="59" t="s">
        <v>499</v>
      </c>
      <c r="M29" s="59" t="s">
        <v>365</v>
      </c>
      <c r="N29" s="60" t="s">
        <v>1168</v>
      </c>
      <c r="O29" s="60" t="s">
        <v>1168</v>
      </c>
      <c r="P29" s="77"/>
      <c r="Q29" s="105"/>
    </row>
    <row r="30" spans="2:17" ht="306.75" thickBot="1" x14ac:dyDescent="0.25">
      <c r="B30" s="135" t="s">
        <v>143</v>
      </c>
      <c r="C30" s="70" t="s">
        <v>83</v>
      </c>
      <c r="D30" s="34" t="s">
        <v>596</v>
      </c>
      <c r="E30" s="76">
        <f t="shared" si="0"/>
        <v>0.5</v>
      </c>
      <c r="F30" s="137" t="s">
        <v>372</v>
      </c>
      <c r="G30" s="78">
        <v>3</v>
      </c>
      <c r="H30" s="137" t="s">
        <v>350</v>
      </c>
      <c r="I30" s="137" t="s">
        <v>498</v>
      </c>
      <c r="J30" s="108" t="s">
        <v>571</v>
      </c>
      <c r="K30" s="107" t="s">
        <v>1168</v>
      </c>
      <c r="L30" s="59" t="s">
        <v>500</v>
      </c>
      <c r="M30" s="59" t="s">
        <v>365</v>
      </c>
      <c r="N30" s="60" t="s">
        <v>1168</v>
      </c>
      <c r="O30" s="60" t="s">
        <v>1168</v>
      </c>
      <c r="P30" s="77"/>
      <c r="Q30" s="105"/>
    </row>
    <row r="31" spans="2:17" ht="204.75" thickBot="1" x14ac:dyDescent="0.25">
      <c r="B31" s="135" t="s">
        <v>141</v>
      </c>
      <c r="C31" s="70" t="s">
        <v>405</v>
      </c>
      <c r="D31" s="137" t="s">
        <v>607</v>
      </c>
      <c r="E31" s="76">
        <f t="shared" si="0"/>
        <v>0.5</v>
      </c>
      <c r="F31" s="137" t="s">
        <v>419</v>
      </c>
      <c r="G31" s="78">
        <v>3</v>
      </c>
      <c r="H31" s="137" t="s">
        <v>350</v>
      </c>
      <c r="I31" s="137" t="s">
        <v>497</v>
      </c>
      <c r="J31" s="108" t="s">
        <v>572</v>
      </c>
      <c r="K31" s="160" t="s">
        <v>1168</v>
      </c>
      <c r="L31" s="59" t="s">
        <v>499</v>
      </c>
      <c r="M31" s="59" t="s">
        <v>365</v>
      </c>
      <c r="N31" s="59" t="s">
        <v>1168</v>
      </c>
      <c r="O31" s="60" t="s">
        <v>1168</v>
      </c>
      <c r="P31" s="77"/>
      <c r="Q31" s="105"/>
    </row>
    <row r="32" spans="2:17" ht="306.75" thickBot="1" x14ac:dyDescent="0.25">
      <c r="B32" s="135" t="s">
        <v>141</v>
      </c>
      <c r="C32" s="70" t="s">
        <v>405</v>
      </c>
      <c r="D32" s="137" t="s">
        <v>607</v>
      </c>
      <c r="E32" s="76">
        <f t="shared" si="0"/>
        <v>0.5</v>
      </c>
      <c r="F32" s="137" t="s">
        <v>419</v>
      </c>
      <c r="G32" s="78">
        <v>3</v>
      </c>
      <c r="H32" s="137" t="s">
        <v>350</v>
      </c>
      <c r="I32" s="137" t="s">
        <v>498</v>
      </c>
      <c r="J32" s="108" t="s">
        <v>571</v>
      </c>
      <c r="K32" s="129" t="s">
        <v>475</v>
      </c>
      <c r="L32" s="59" t="s">
        <v>500</v>
      </c>
      <c r="M32" s="59" t="s">
        <v>365</v>
      </c>
      <c r="N32" s="59" t="s">
        <v>1168</v>
      </c>
      <c r="O32" s="60" t="s">
        <v>1168</v>
      </c>
      <c r="P32" s="77"/>
      <c r="Q32" s="105"/>
    </row>
    <row r="33" spans="2:17" ht="204.75" thickBot="1" x14ac:dyDescent="0.25">
      <c r="B33" s="135" t="s">
        <v>141</v>
      </c>
      <c r="C33" s="70" t="s">
        <v>405</v>
      </c>
      <c r="D33" s="108" t="s">
        <v>598</v>
      </c>
      <c r="E33" s="76">
        <f t="shared" si="0"/>
        <v>0.2</v>
      </c>
      <c r="F33" s="137" t="s">
        <v>425</v>
      </c>
      <c r="G33" s="78">
        <v>3</v>
      </c>
      <c r="H33" s="137" t="s">
        <v>350</v>
      </c>
      <c r="I33" s="137" t="s">
        <v>497</v>
      </c>
      <c r="J33" s="108" t="s">
        <v>572</v>
      </c>
      <c r="K33" s="107" t="s">
        <v>1168</v>
      </c>
      <c r="L33" s="59" t="s">
        <v>499</v>
      </c>
      <c r="M33" s="59" t="s">
        <v>365</v>
      </c>
      <c r="N33" s="60" t="s">
        <v>1168</v>
      </c>
      <c r="O33" s="60" t="s">
        <v>1168</v>
      </c>
      <c r="P33" s="77"/>
      <c r="Q33" s="105"/>
    </row>
    <row r="34" spans="2:17" ht="306.75" thickBot="1" x14ac:dyDescent="0.25">
      <c r="B34" s="135" t="s">
        <v>141</v>
      </c>
      <c r="C34" s="70" t="s">
        <v>405</v>
      </c>
      <c r="D34" s="108" t="s">
        <v>598</v>
      </c>
      <c r="E34" s="76">
        <f t="shared" si="0"/>
        <v>0.2</v>
      </c>
      <c r="F34" s="137" t="s">
        <v>425</v>
      </c>
      <c r="G34" s="78">
        <v>3</v>
      </c>
      <c r="H34" s="137" t="s">
        <v>350</v>
      </c>
      <c r="I34" s="137" t="s">
        <v>498</v>
      </c>
      <c r="J34" s="108" t="s">
        <v>571</v>
      </c>
      <c r="K34" s="91" t="s">
        <v>475</v>
      </c>
      <c r="L34" s="59" t="s">
        <v>500</v>
      </c>
      <c r="M34" s="59" t="s">
        <v>365</v>
      </c>
      <c r="N34" s="60" t="s">
        <v>1168</v>
      </c>
      <c r="O34" s="60" t="s">
        <v>1168</v>
      </c>
      <c r="P34" s="77"/>
      <c r="Q34" s="105"/>
    </row>
    <row r="35" spans="2:17" ht="204.75" thickBot="1" x14ac:dyDescent="0.25">
      <c r="B35" s="135" t="s">
        <v>141</v>
      </c>
      <c r="C35" s="70" t="s">
        <v>405</v>
      </c>
      <c r="D35" s="137" t="s">
        <v>599</v>
      </c>
      <c r="E35" s="76">
        <f t="shared" si="0"/>
        <v>0.5</v>
      </c>
      <c r="F35" s="137" t="s">
        <v>424</v>
      </c>
      <c r="G35" s="78">
        <v>3</v>
      </c>
      <c r="H35" s="137" t="s">
        <v>350</v>
      </c>
      <c r="I35" s="137" t="s">
        <v>497</v>
      </c>
      <c r="J35" s="108" t="s">
        <v>572</v>
      </c>
      <c r="K35" s="107" t="s">
        <v>1168</v>
      </c>
      <c r="L35" s="59" t="s">
        <v>499</v>
      </c>
      <c r="M35" s="59" t="s">
        <v>365</v>
      </c>
      <c r="N35" s="59" t="s">
        <v>1168</v>
      </c>
      <c r="O35" s="60" t="s">
        <v>1168</v>
      </c>
      <c r="P35" s="77"/>
      <c r="Q35" s="105"/>
    </row>
    <row r="36" spans="2:17" ht="306.75" thickBot="1" x14ac:dyDescent="0.25">
      <c r="B36" s="135" t="s">
        <v>141</v>
      </c>
      <c r="C36" s="70" t="s">
        <v>405</v>
      </c>
      <c r="D36" s="137" t="s">
        <v>599</v>
      </c>
      <c r="E36" s="76">
        <f t="shared" si="0"/>
        <v>0.5</v>
      </c>
      <c r="F36" s="137" t="s">
        <v>424</v>
      </c>
      <c r="G36" s="78">
        <v>3</v>
      </c>
      <c r="H36" s="137" t="s">
        <v>350</v>
      </c>
      <c r="I36" s="137" t="s">
        <v>498</v>
      </c>
      <c r="J36" s="108" t="s">
        <v>571</v>
      </c>
      <c r="K36" s="91" t="s">
        <v>475</v>
      </c>
      <c r="L36" s="59" t="s">
        <v>500</v>
      </c>
      <c r="M36" s="59" t="s">
        <v>365</v>
      </c>
      <c r="N36" s="59" t="s">
        <v>1168</v>
      </c>
      <c r="O36" s="60" t="s">
        <v>1168</v>
      </c>
      <c r="P36" s="77"/>
      <c r="Q36" s="105"/>
    </row>
    <row r="37" spans="2:17" ht="204.75" thickBot="1" x14ac:dyDescent="0.25">
      <c r="B37" s="135" t="s">
        <v>141</v>
      </c>
      <c r="C37" s="70" t="s">
        <v>405</v>
      </c>
      <c r="D37" s="108" t="s">
        <v>600</v>
      </c>
      <c r="E37" s="76">
        <f t="shared" si="0"/>
        <v>0.2</v>
      </c>
      <c r="F37" s="137" t="s">
        <v>423</v>
      </c>
      <c r="G37" s="78">
        <v>3</v>
      </c>
      <c r="H37" s="137" t="s">
        <v>350</v>
      </c>
      <c r="I37" s="137" t="s">
        <v>497</v>
      </c>
      <c r="J37" s="108" t="s">
        <v>572</v>
      </c>
      <c r="K37" s="107" t="s">
        <v>1168</v>
      </c>
      <c r="L37" s="59" t="s">
        <v>499</v>
      </c>
      <c r="M37" s="59" t="s">
        <v>365</v>
      </c>
      <c r="N37" s="60" t="s">
        <v>1168</v>
      </c>
      <c r="O37" s="60" t="s">
        <v>1168</v>
      </c>
      <c r="P37" s="77"/>
      <c r="Q37" s="105"/>
    </row>
    <row r="38" spans="2:17" ht="306.75" thickBot="1" x14ac:dyDescent="0.25">
      <c r="B38" s="135" t="s">
        <v>141</v>
      </c>
      <c r="C38" s="70" t="s">
        <v>405</v>
      </c>
      <c r="D38" s="108" t="s">
        <v>600</v>
      </c>
      <c r="E38" s="76">
        <f t="shared" si="0"/>
        <v>0.2</v>
      </c>
      <c r="F38" s="137" t="s">
        <v>423</v>
      </c>
      <c r="G38" s="78">
        <v>3</v>
      </c>
      <c r="H38" s="137" t="s">
        <v>350</v>
      </c>
      <c r="I38" s="137" t="s">
        <v>498</v>
      </c>
      <c r="J38" s="108" t="s">
        <v>571</v>
      </c>
      <c r="K38" s="91" t="s">
        <v>475</v>
      </c>
      <c r="L38" s="59" t="s">
        <v>500</v>
      </c>
      <c r="M38" s="59" t="s">
        <v>365</v>
      </c>
      <c r="N38" s="60" t="s">
        <v>1168</v>
      </c>
      <c r="O38" s="60" t="s">
        <v>1168</v>
      </c>
      <c r="P38" s="77"/>
      <c r="Q38" s="105"/>
    </row>
    <row r="39" spans="2:17" ht="204.75" thickBot="1" x14ac:dyDescent="0.25">
      <c r="B39" s="135" t="s">
        <v>134</v>
      </c>
      <c r="C39" s="104" t="s">
        <v>433</v>
      </c>
      <c r="D39" s="137" t="s">
        <v>601</v>
      </c>
      <c r="E39" s="76">
        <f t="shared" ref="E39:E70" si="1">IFERROR(1/COUNTIFS(D:D,D39)," ")</f>
        <v>0.5</v>
      </c>
      <c r="F39" s="137" t="s">
        <v>447</v>
      </c>
      <c r="G39" s="78">
        <v>3</v>
      </c>
      <c r="H39" s="137" t="s">
        <v>350</v>
      </c>
      <c r="I39" s="137" t="s">
        <v>497</v>
      </c>
      <c r="J39" s="108" t="s">
        <v>572</v>
      </c>
      <c r="K39" s="91" t="s">
        <v>475</v>
      </c>
      <c r="L39" s="59" t="s">
        <v>499</v>
      </c>
      <c r="M39" s="59" t="s">
        <v>365</v>
      </c>
      <c r="N39" s="59" t="s">
        <v>1168</v>
      </c>
      <c r="O39" s="59" t="s">
        <v>1168</v>
      </c>
      <c r="P39" s="77"/>
      <c r="Q39" s="105"/>
    </row>
    <row r="40" spans="2:17" ht="306.75" thickBot="1" x14ac:dyDescent="0.25">
      <c r="B40" s="135" t="s">
        <v>134</v>
      </c>
      <c r="C40" s="104" t="s">
        <v>433</v>
      </c>
      <c r="D40" s="137" t="s">
        <v>601</v>
      </c>
      <c r="E40" s="76">
        <f t="shared" si="1"/>
        <v>0.5</v>
      </c>
      <c r="F40" s="137" t="s">
        <v>447</v>
      </c>
      <c r="G40" s="78">
        <v>3</v>
      </c>
      <c r="H40" s="137" t="s">
        <v>350</v>
      </c>
      <c r="I40" s="137" t="s">
        <v>498</v>
      </c>
      <c r="J40" s="108" t="s">
        <v>571</v>
      </c>
      <c r="K40" s="107" t="s">
        <v>1168</v>
      </c>
      <c r="L40" s="59" t="s">
        <v>500</v>
      </c>
      <c r="M40" s="59" t="s">
        <v>365</v>
      </c>
      <c r="N40" s="59" t="s">
        <v>1168</v>
      </c>
      <c r="O40" s="59" t="s">
        <v>1168</v>
      </c>
      <c r="P40" s="77"/>
      <c r="Q40" s="105"/>
    </row>
    <row r="41" spans="2:17" ht="204.75" thickBot="1" x14ac:dyDescent="0.25">
      <c r="B41" s="134" t="s">
        <v>130</v>
      </c>
      <c r="C41" s="139" t="s">
        <v>453</v>
      </c>
      <c r="D41" s="108" t="s">
        <v>602</v>
      </c>
      <c r="E41" s="76">
        <f t="shared" si="1"/>
        <v>0.5</v>
      </c>
      <c r="F41" s="137" t="s">
        <v>468</v>
      </c>
      <c r="G41" s="78">
        <v>3</v>
      </c>
      <c r="H41" s="108" t="s">
        <v>350</v>
      </c>
      <c r="I41" s="108" t="s">
        <v>497</v>
      </c>
      <c r="J41" s="108" t="s">
        <v>572</v>
      </c>
      <c r="K41" s="91" t="s">
        <v>475</v>
      </c>
      <c r="L41" s="60" t="s">
        <v>499</v>
      </c>
      <c r="M41" s="60" t="s">
        <v>365</v>
      </c>
      <c r="N41" s="60" t="s">
        <v>1168</v>
      </c>
      <c r="O41" s="60" t="s">
        <v>1168</v>
      </c>
      <c r="P41" s="77"/>
      <c r="Q41" s="105"/>
    </row>
    <row r="42" spans="2:17" ht="306.75" thickBot="1" x14ac:dyDescent="0.25">
      <c r="B42" s="135" t="s">
        <v>130</v>
      </c>
      <c r="C42" s="139" t="s">
        <v>453</v>
      </c>
      <c r="D42" s="137" t="s">
        <v>602</v>
      </c>
      <c r="E42" s="76">
        <f t="shared" si="1"/>
        <v>0.5</v>
      </c>
      <c r="F42" s="137" t="s">
        <v>468</v>
      </c>
      <c r="G42" s="78">
        <v>3</v>
      </c>
      <c r="H42" s="137" t="s">
        <v>350</v>
      </c>
      <c r="I42" s="137" t="s">
        <v>498</v>
      </c>
      <c r="J42" s="108" t="s">
        <v>571</v>
      </c>
      <c r="K42" s="107" t="s">
        <v>1168</v>
      </c>
      <c r="L42" s="59" t="s">
        <v>500</v>
      </c>
      <c r="M42" s="59" t="s">
        <v>365</v>
      </c>
      <c r="N42" s="59" t="s">
        <v>1168</v>
      </c>
      <c r="O42" s="59" t="s">
        <v>1168</v>
      </c>
      <c r="P42" s="77"/>
      <c r="Q42" s="105"/>
    </row>
    <row r="43" spans="2:17" ht="204.75" thickBot="1" x14ac:dyDescent="0.25">
      <c r="B43" s="135" t="s">
        <v>141</v>
      </c>
      <c r="C43" s="70" t="s">
        <v>405</v>
      </c>
      <c r="D43" s="137" t="s">
        <v>603</v>
      </c>
      <c r="E43" s="76">
        <f t="shared" si="1"/>
        <v>0.2</v>
      </c>
      <c r="F43" s="137" t="s">
        <v>421</v>
      </c>
      <c r="G43" s="78">
        <v>3</v>
      </c>
      <c r="H43" s="137" t="s">
        <v>350</v>
      </c>
      <c r="I43" s="137" t="s">
        <v>497</v>
      </c>
      <c r="J43" s="108" t="s">
        <v>572</v>
      </c>
      <c r="K43" s="107" t="s">
        <v>1168</v>
      </c>
      <c r="L43" s="59" t="s">
        <v>499</v>
      </c>
      <c r="M43" s="59" t="s">
        <v>365</v>
      </c>
      <c r="N43" s="59" t="s">
        <v>1168</v>
      </c>
      <c r="O43" s="60" t="s">
        <v>1168</v>
      </c>
      <c r="P43" s="77"/>
      <c r="Q43" s="105"/>
    </row>
    <row r="44" spans="2:17" ht="306.75" thickBot="1" x14ac:dyDescent="0.25">
      <c r="B44" s="135" t="s">
        <v>141</v>
      </c>
      <c r="C44" s="70" t="s">
        <v>405</v>
      </c>
      <c r="D44" s="137" t="s">
        <v>603</v>
      </c>
      <c r="E44" s="76">
        <f t="shared" si="1"/>
        <v>0.2</v>
      </c>
      <c r="F44" s="137" t="s">
        <v>421</v>
      </c>
      <c r="G44" s="78">
        <v>3</v>
      </c>
      <c r="H44" s="137" t="s">
        <v>350</v>
      </c>
      <c r="I44" s="137" t="s">
        <v>498</v>
      </c>
      <c r="J44" s="108" t="s">
        <v>571</v>
      </c>
      <c r="K44" s="91" t="s">
        <v>475</v>
      </c>
      <c r="L44" s="59" t="s">
        <v>500</v>
      </c>
      <c r="M44" s="59" t="s">
        <v>365</v>
      </c>
      <c r="N44" s="59" t="s">
        <v>1168</v>
      </c>
      <c r="O44" s="60" t="s">
        <v>1168</v>
      </c>
      <c r="P44" s="77"/>
      <c r="Q44" s="105"/>
    </row>
    <row r="45" spans="2:17" ht="204.75" thickBot="1" x14ac:dyDescent="0.25">
      <c r="B45" s="135" t="s">
        <v>141</v>
      </c>
      <c r="C45" s="70" t="s">
        <v>405</v>
      </c>
      <c r="D45" s="137" t="s">
        <v>604</v>
      </c>
      <c r="E45" s="76">
        <f t="shared" si="1"/>
        <v>0.5</v>
      </c>
      <c r="F45" s="137" t="s">
        <v>420</v>
      </c>
      <c r="G45" s="78">
        <v>3</v>
      </c>
      <c r="H45" s="137" t="s">
        <v>350</v>
      </c>
      <c r="I45" s="137" t="s">
        <v>497</v>
      </c>
      <c r="J45" s="108" t="s">
        <v>572</v>
      </c>
      <c r="K45" s="107" t="s">
        <v>1168</v>
      </c>
      <c r="L45" s="59" t="s">
        <v>499</v>
      </c>
      <c r="M45" s="59" t="s">
        <v>365</v>
      </c>
      <c r="N45" s="59" t="s">
        <v>1168</v>
      </c>
      <c r="O45" s="59" t="s">
        <v>1168</v>
      </c>
      <c r="P45" s="77"/>
      <c r="Q45" s="105"/>
    </row>
    <row r="46" spans="2:17" ht="306.75" thickBot="1" x14ac:dyDescent="0.25">
      <c r="B46" s="135" t="s">
        <v>141</v>
      </c>
      <c r="C46" s="70" t="s">
        <v>405</v>
      </c>
      <c r="D46" s="137" t="s">
        <v>604</v>
      </c>
      <c r="E46" s="76">
        <f t="shared" si="1"/>
        <v>0.5</v>
      </c>
      <c r="F46" s="137" t="s">
        <v>420</v>
      </c>
      <c r="G46" s="78">
        <v>3</v>
      </c>
      <c r="H46" s="137" t="s">
        <v>350</v>
      </c>
      <c r="I46" s="137" t="s">
        <v>498</v>
      </c>
      <c r="J46" s="108" t="s">
        <v>571</v>
      </c>
      <c r="K46" s="91" t="s">
        <v>475</v>
      </c>
      <c r="L46" s="59" t="s">
        <v>500</v>
      </c>
      <c r="M46" s="59" t="s">
        <v>365</v>
      </c>
      <c r="N46" s="59" t="s">
        <v>1168</v>
      </c>
      <c r="O46" s="59" t="s">
        <v>1168</v>
      </c>
      <c r="P46" s="77"/>
      <c r="Q46" s="105"/>
    </row>
    <row r="47" spans="2:17" ht="204.75" thickBot="1" x14ac:dyDescent="0.25">
      <c r="B47" s="135" t="s">
        <v>134</v>
      </c>
      <c r="C47" s="104" t="s">
        <v>433</v>
      </c>
      <c r="D47" s="137" t="s">
        <v>605</v>
      </c>
      <c r="E47" s="76">
        <f t="shared" si="1"/>
        <v>0.5</v>
      </c>
      <c r="F47" s="108" t="s">
        <v>445</v>
      </c>
      <c r="G47" s="78">
        <v>3</v>
      </c>
      <c r="H47" s="137" t="s">
        <v>350</v>
      </c>
      <c r="I47" s="137" t="s">
        <v>497</v>
      </c>
      <c r="J47" s="108" t="s">
        <v>572</v>
      </c>
      <c r="K47" s="107" t="s">
        <v>1168</v>
      </c>
      <c r="L47" s="59" t="s">
        <v>499</v>
      </c>
      <c r="M47" s="59" t="s">
        <v>365</v>
      </c>
      <c r="N47" s="59" t="s">
        <v>1168</v>
      </c>
      <c r="O47" s="60" t="s">
        <v>1168</v>
      </c>
      <c r="P47" s="77"/>
      <c r="Q47" s="105"/>
    </row>
    <row r="48" spans="2:17" ht="306.75" thickBot="1" x14ac:dyDescent="0.25">
      <c r="B48" s="135" t="s">
        <v>134</v>
      </c>
      <c r="C48" s="104" t="s">
        <v>433</v>
      </c>
      <c r="D48" s="137" t="s">
        <v>605</v>
      </c>
      <c r="E48" s="76">
        <f t="shared" si="1"/>
        <v>0.5</v>
      </c>
      <c r="F48" s="137" t="s">
        <v>445</v>
      </c>
      <c r="G48" s="78">
        <v>3</v>
      </c>
      <c r="H48" s="137" t="s">
        <v>350</v>
      </c>
      <c r="I48" s="137" t="s">
        <v>498</v>
      </c>
      <c r="J48" s="108" t="s">
        <v>571</v>
      </c>
      <c r="K48" s="91" t="s">
        <v>475</v>
      </c>
      <c r="L48" s="59" t="s">
        <v>500</v>
      </c>
      <c r="M48" s="59" t="s">
        <v>365</v>
      </c>
      <c r="N48" s="59" t="s">
        <v>1168</v>
      </c>
      <c r="O48" s="60" t="s">
        <v>1168</v>
      </c>
      <c r="P48" s="77"/>
      <c r="Q48" s="105"/>
    </row>
    <row r="49" spans="2:17" ht="204.75" thickBot="1" x14ac:dyDescent="0.25">
      <c r="B49" s="135" t="s">
        <v>134</v>
      </c>
      <c r="C49" s="104" t="s">
        <v>433</v>
      </c>
      <c r="D49" s="137" t="s">
        <v>606</v>
      </c>
      <c r="E49" s="76">
        <f t="shared" si="1"/>
        <v>0.5</v>
      </c>
      <c r="F49" s="137" t="s">
        <v>444</v>
      </c>
      <c r="G49" s="78">
        <v>3</v>
      </c>
      <c r="H49" s="137" t="s">
        <v>350</v>
      </c>
      <c r="I49" s="137" t="s">
        <v>497</v>
      </c>
      <c r="J49" s="108" t="s">
        <v>572</v>
      </c>
      <c r="K49" s="107" t="s">
        <v>1168</v>
      </c>
      <c r="L49" s="59" t="s">
        <v>499</v>
      </c>
      <c r="M49" s="59" t="s">
        <v>365</v>
      </c>
      <c r="N49" s="59" t="s">
        <v>1168</v>
      </c>
      <c r="O49" s="60" t="s">
        <v>1168</v>
      </c>
      <c r="P49" s="77"/>
      <c r="Q49" s="105"/>
    </row>
    <row r="50" spans="2:17" ht="306.75" thickBot="1" x14ac:dyDescent="0.25">
      <c r="B50" s="135" t="s">
        <v>134</v>
      </c>
      <c r="C50" s="104" t="s">
        <v>433</v>
      </c>
      <c r="D50" s="137" t="s">
        <v>606</v>
      </c>
      <c r="E50" s="76">
        <f t="shared" si="1"/>
        <v>0.5</v>
      </c>
      <c r="F50" s="137" t="s">
        <v>444</v>
      </c>
      <c r="G50" s="78">
        <v>3</v>
      </c>
      <c r="H50" s="137" t="s">
        <v>350</v>
      </c>
      <c r="I50" s="137" t="s">
        <v>498</v>
      </c>
      <c r="J50" s="108" t="s">
        <v>571</v>
      </c>
      <c r="K50" s="91" t="s">
        <v>475</v>
      </c>
      <c r="L50" s="59" t="s">
        <v>500</v>
      </c>
      <c r="M50" s="59" t="s">
        <v>365</v>
      </c>
      <c r="N50" s="59" t="s">
        <v>1168</v>
      </c>
      <c r="O50" s="60" t="s">
        <v>1168</v>
      </c>
      <c r="P50" s="77"/>
      <c r="Q50" s="105"/>
    </row>
    <row r="51" spans="2:17" ht="204.75" thickBot="1" x14ac:dyDescent="0.25">
      <c r="B51" s="135" t="s">
        <v>147</v>
      </c>
      <c r="C51" s="70" t="s">
        <v>394</v>
      </c>
      <c r="D51" s="137" t="s">
        <v>608</v>
      </c>
      <c r="E51" s="76">
        <f t="shared" si="1"/>
        <v>0.5</v>
      </c>
      <c r="F51" s="137" t="s">
        <v>403</v>
      </c>
      <c r="G51" s="78">
        <v>3</v>
      </c>
      <c r="H51" s="137" t="s">
        <v>350</v>
      </c>
      <c r="I51" s="137" t="s">
        <v>497</v>
      </c>
      <c r="J51" s="108" t="s">
        <v>572</v>
      </c>
      <c r="K51" s="107" t="s">
        <v>1168</v>
      </c>
      <c r="L51" s="59" t="s">
        <v>499</v>
      </c>
      <c r="M51" s="59" t="s">
        <v>365</v>
      </c>
      <c r="N51" s="59" t="s">
        <v>1168</v>
      </c>
      <c r="O51" s="59" t="s">
        <v>1168</v>
      </c>
      <c r="P51" s="77"/>
      <c r="Q51" s="105"/>
    </row>
    <row r="52" spans="2:17" ht="306.75" thickBot="1" x14ac:dyDescent="0.25">
      <c r="B52" s="135" t="s">
        <v>147</v>
      </c>
      <c r="C52" s="70" t="s">
        <v>394</v>
      </c>
      <c r="D52" s="137" t="s">
        <v>608</v>
      </c>
      <c r="E52" s="76">
        <f t="shared" si="1"/>
        <v>0.5</v>
      </c>
      <c r="F52" s="137" t="s">
        <v>403</v>
      </c>
      <c r="G52" s="78">
        <v>3</v>
      </c>
      <c r="H52" s="137" t="s">
        <v>350</v>
      </c>
      <c r="I52" s="137" t="s">
        <v>498</v>
      </c>
      <c r="J52" s="108" t="s">
        <v>571</v>
      </c>
      <c r="K52" s="91" t="s">
        <v>475</v>
      </c>
      <c r="L52" s="59" t="s">
        <v>500</v>
      </c>
      <c r="M52" s="59" t="s">
        <v>365</v>
      </c>
      <c r="N52" s="59" t="s">
        <v>1168</v>
      </c>
      <c r="O52" s="59" t="s">
        <v>1168</v>
      </c>
      <c r="P52" s="77"/>
      <c r="Q52" s="105"/>
    </row>
    <row r="53" spans="2:17" ht="204.75" thickBot="1" x14ac:dyDescent="0.25">
      <c r="B53" s="134" t="s">
        <v>143</v>
      </c>
      <c r="C53" s="107" t="s">
        <v>83</v>
      </c>
      <c r="D53" s="108" t="s">
        <v>609</v>
      </c>
      <c r="E53" s="76">
        <f t="shared" si="1"/>
        <v>0.2</v>
      </c>
      <c r="F53" s="137" t="s">
        <v>703</v>
      </c>
      <c r="G53" s="78">
        <v>3</v>
      </c>
      <c r="H53" s="108" t="s">
        <v>350</v>
      </c>
      <c r="I53" s="108" t="s">
        <v>497</v>
      </c>
      <c r="J53" s="108" t="s">
        <v>572</v>
      </c>
      <c r="K53" s="91" t="s">
        <v>475</v>
      </c>
      <c r="L53" s="60" t="s">
        <v>499</v>
      </c>
      <c r="M53" s="60" t="s">
        <v>365</v>
      </c>
      <c r="N53" s="60" t="s">
        <v>1168</v>
      </c>
      <c r="O53" s="60" t="s">
        <v>1168</v>
      </c>
      <c r="P53" s="77"/>
      <c r="Q53" s="105"/>
    </row>
    <row r="54" spans="2:17" ht="306.75" thickBot="1" x14ac:dyDescent="0.25">
      <c r="B54" s="134" t="s">
        <v>143</v>
      </c>
      <c r="C54" s="107" t="s">
        <v>83</v>
      </c>
      <c r="D54" s="108" t="s">
        <v>609</v>
      </c>
      <c r="E54" s="76">
        <f t="shared" si="1"/>
        <v>0.2</v>
      </c>
      <c r="F54" s="137" t="s">
        <v>703</v>
      </c>
      <c r="G54" s="78">
        <v>3</v>
      </c>
      <c r="H54" s="108" t="s">
        <v>350</v>
      </c>
      <c r="I54" s="108" t="s">
        <v>498</v>
      </c>
      <c r="J54" s="108" t="s">
        <v>571</v>
      </c>
      <c r="K54" s="107" t="s">
        <v>1168</v>
      </c>
      <c r="L54" s="60" t="s">
        <v>500</v>
      </c>
      <c r="M54" s="60" t="s">
        <v>365</v>
      </c>
      <c r="N54" s="60" t="s">
        <v>1168</v>
      </c>
      <c r="O54" s="60" t="s">
        <v>1168</v>
      </c>
      <c r="P54" s="77"/>
      <c r="Q54" s="105"/>
    </row>
    <row r="55" spans="2:17" ht="204.75" thickBot="1" x14ac:dyDescent="0.25">
      <c r="B55" s="135" t="s">
        <v>147</v>
      </c>
      <c r="C55" s="70" t="s">
        <v>394</v>
      </c>
      <c r="D55" s="137" t="s">
        <v>610</v>
      </c>
      <c r="E55" s="76">
        <f t="shared" si="1"/>
        <v>0.5</v>
      </c>
      <c r="F55" s="137" t="s">
        <v>402</v>
      </c>
      <c r="G55" s="78">
        <v>3</v>
      </c>
      <c r="H55" s="137" t="s">
        <v>350</v>
      </c>
      <c r="I55" s="137" t="s">
        <v>497</v>
      </c>
      <c r="J55" s="108" t="s">
        <v>572</v>
      </c>
      <c r="K55" s="91" t="s">
        <v>475</v>
      </c>
      <c r="L55" s="59" t="s">
        <v>499</v>
      </c>
      <c r="M55" s="59" t="s">
        <v>365</v>
      </c>
      <c r="N55" s="59" t="s">
        <v>1168</v>
      </c>
      <c r="O55" s="59" t="s">
        <v>1168</v>
      </c>
      <c r="P55" s="77"/>
      <c r="Q55" s="105"/>
    </row>
    <row r="56" spans="2:17" ht="306.75" thickBot="1" x14ac:dyDescent="0.25">
      <c r="B56" s="135" t="s">
        <v>147</v>
      </c>
      <c r="C56" s="70" t="s">
        <v>394</v>
      </c>
      <c r="D56" s="137" t="s">
        <v>610</v>
      </c>
      <c r="E56" s="76">
        <f t="shared" si="1"/>
        <v>0.5</v>
      </c>
      <c r="F56" s="137" t="s">
        <v>402</v>
      </c>
      <c r="G56" s="78">
        <v>3</v>
      </c>
      <c r="H56" s="137" t="s">
        <v>350</v>
      </c>
      <c r="I56" s="137" t="s">
        <v>498</v>
      </c>
      <c r="J56" s="108" t="s">
        <v>571</v>
      </c>
      <c r="K56" s="91" t="s">
        <v>475</v>
      </c>
      <c r="L56" s="59" t="s">
        <v>500</v>
      </c>
      <c r="M56" s="59" t="s">
        <v>365</v>
      </c>
      <c r="N56" s="59" t="s">
        <v>1168</v>
      </c>
      <c r="O56" s="59" t="s">
        <v>1168</v>
      </c>
      <c r="P56" s="77"/>
      <c r="Q56" s="105"/>
    </row>
    <row r="57" spans="2:17" ht="204.75" thickBot="1" x14ac:dyDescent="0.25">
      <c r="B57" s="135" t="s">
        <v>141</v>
      </c>
      <c r="C57" s="70" t="s">
        <v>405</v>
      </c>
      <c r="D57" s="108" t="s">
        <v>611</v>
      </c>
      <c r="E57" s="76">
        <f t="shared" si="1"/>
        <v>0.5</v>
      </c>
      <c r="F57" s="137" t="s">
        <v>417</v>
      </c>
      <c r="G57" s="78">
        <v>3</v>
      </c>
      <c r="H57" s="137" t="s">
        <v>350</v>
      </c>
      <c r="I57" s="137" t="s">
        <v>497</v>
      </c>
      <c r="J57" s="108" t="s">
        <v>572</v>
      </c>
      <c r="K57" s="107" t="s">
        <v>1168</v>
      </c>
      <c r="L57" s="59" t="s">
        <v>499</v>
      </c>
      <c r="M57" s="59" t="s">
        <v>365</v>
      </c>
      <c r="N57" s="60" t="s">
        <v>1168</v>
      </c>
      <c r="O57" s="60" t="s">
        <v>1168</v>
      </c>
      <c r="P57" s="77"/>
      <c r="Q57" s="105"/>
    </row>
    <row r="58" spans="2:17" ht="306.75" thickBot="1" x14ac:dyDescent="0.25">
      <c r="B58" s="135" t="s">
        <v>141</v>
      </c>
      <c r="C58" s="70" t="s">
        <v>405</v>
      </c>
      <c r="D58" s="108" t="s">
        <v>611</v>
      </c>
      <c r="E58" s="76">
        <f t="shared" si="1"/>
        <v>0.5</v>
      </c>
      <c r="F58" s="137" t="s">
        <v>417</v>
      </c>
      <c r="G58" s="78">
        <v>3</v>
      </c>
      <c r="H58" s="137" t="s">
        <v>350</v>
      </c>
      <c r="I58" s="137" t="s">
        <v>498</v>
      </c>
      <c r="J58" s="108" t="s">
        <v>571</v>
      </c>
      <c r="K58" s="91" t="s">
        <v>475</v>
      </c>
      <c r="L58" s="59" t="s">
        <v>500</v>
      </c>
      <c r="M58" s="59" t="s">
        <v>365</v>
      </c>
      <c r="N58" s="60" t="s">
        <v>1168</v>
      </c>
      <c r="O58" s="60" t="s">
        <v>1168</v>
      </c>
      <c r="P58" s="77"/>
      <c r="Q58" s="105"/>
    </row>
    <row r="59" spans="2:17" ht="204.75" thickBot="1" x14ac:dyDescent="0.25">
      <c r="B59" s="135" t="s">
        <v>134</v>
      </c>
      <c r="C59" s="104" t="s">
        <v>433</v>
      </c>
      <c r="D59" s="137" t="s">
        <v>612</v>
      </c>
      <c r="E59" s="76">
        <f t="shared" si="1"/>
        <v>0.5</v>
      </c>
      <c r="F59" s="108" t="s">
        <v>442</v>
      </c>
      <c r="G59" s="78">
        <v>3</v>
      </c>
      <c r="H59" s="137" t="s">
        <v>350</v>
      </c>
      <c r="I59" s="137" t="s">
        <v>497</v>
      </c>
      <c r="J59" s="108" t="s">
        <v>572</v>
      </c>
      <c r="K59" s="91" t="s">
        <v>475</v>
      </c>
      <c r="L59" s="59" t="s">
        <v>499</v>
      </c>
      <c r="M59" s="59" t="s">
        <v>365</v>
      </c>
      <c r="N59" s="59" t="s">
        <v>1168</v>
      </c>
      <c r="O59" s="60" t="s">
        <v>1168</v>
      </c>
      <c r="P59" s="77"/>
      <c r="Q59" s="105"/>
    </row>
    <row r="60" spans="2:17" ht="306.75" thickBot="1" x14ac:dyDescent="0.25">
      <c r="B60" s="135" t="s">
        <v>134</v>
      </c>
      <c r="C60" s="104" t="s">
        <v>433</v>
      </c>
      <c r="D60" s="137" t="s">
        <v>612</v>
      </c>
      <c r="E60" s="76">
        <f t="shared" si="1"/>
        <v>0.5</v>
      </c>
      <c r="F60" s="108" t="s">
        <v>442</v>
      </c>
      <c r="G60" s="78">
        <v>3</v>
      </c>
      <c r="H60" s="137" t="s">
        <v>350</v>
      </c>
      <c r="I60" s="137" t="s">
        <v>498</v>
      </c>
      <c r="J60" s="108" t="s">
        <v>571</v>
      </c>
      <c r="K60" s="107" t="s">
        <v>1168</v>
      </c>
      <c r="L60" s="59" t="s">
        <v>500</v>
      </c>
      <c r="M60" s="59" t="s">
        <v>365</v>
      </c>
      <c r="N60" s="59" t="s">
        <v>1168</v>
      </c>
      <c r="O60" s="60" t="s">
        <v>1168</v>
      </c>
      <c r="P60" s="77"/>
      <c r="Q60" s="105"/>
    </row>
    <row r="61" spans="2:17" ht="204.75" thickBot="1" x14ac:dyDescent="0.25">
      <c r="B61" s="135" t="s">
        <v>130</v>
      </c>
      <c r="C61" s="139" t="s">
        <v>453</v>
      </c>
      <c r="D61" s="137" t="s">
        <v>616</v>
      </c>
      <c r="E61" s="76">
        <f t="shared" si="1"/>
        <v>0.5</v>
      </c>
      <c r="F61" s="137" t="s">
        <v>460</v>
      </c>
      <c r="G61" s="78">
        <v>3</v>
      </c>
      <c r="H61" s="137" t="s">
        <v>350</v>
      </c>
      <c r="I61" s="137" t="s">
        <v>497</v>
      </c>
      <c r="J61" s="108" t="s">
        <v>572</v>
      </c>
      <c r="K61" s="91" t="s">
        <v>475</v>
      </c>
      <c r="L61" s="59" t="s">
        <v>499</v>
      </c>
      <c r="M61" s="59" t="s">
        <v>365</v>
      </c>
      <c r="N61" s="59" t="s">
        <v>1168</v>
      </c>
      <c r="O61" s="59" t="s">
        <v>1168</v>
      </c>
      <c r="P61" s="77"/>
      <c r="Q61" s="105"/>
    </row>
    <row r="62" spans="2:17" ht="306.75" thickBot="1" x14ac:dyDescent="0.25">
      <c r="B62" s="135" t="s">
        <v>130</v>
      </c>
      <c r="C62" s="139" t="s">
        <v>453</v>
      </c>
      <c r="D62" s="137" t="s">
        <v>616</v>
      </c>
      <c r="E62" s="76">
        <f t="shared" si="1"/>
        <v>0.5</v>
      </c>
      <c r="F62" s="137" t="s">
        <v>460</v>
      </c>
      <c r="G62" s="78">
        <v>3</v>
      </c>
      <c r="H62" s="137" t="s">
        <v>350</v>
      </c>
      <c r="I62" s="137" t="s">
        <v>498</v>
      </c>
      <c r="J62" s="108" t="s">
        <v>571</v>
      </c>
      <c r="K62" s="107" t="s">
        <v>1168</v>
      </c>
      <c r="L62" s="59" t="s">
        <v>500</v>
      </c>
      <c r="M62" s="59" t="s">
        <v>365</v>
      </c>
      <c r="N62" s="59" t="s">
        <v>1168</v>
      </c>
      <c r="O62" s="59" t="s">
        <v>1168</v>
      </c>
      <c r="P62" s="77"/>
      <c r="Q62" s="105"/>
    </row>
    <row r="63" spans="2:17" ht="204.75" thickBot="1" x14ac:dyDescent="0.25">
      <c r="B63" s="135" t="s">
        <v>130</v>
      </c>
      <c r="C63" s="139" t="s">
        <v>453</v>
      </c>
      <c r="D63" s="108" t="s">
        <v>617</v>
      </c>
      <c r="E63" s="76">
        <f t="shared" si="1"/>
        <v>0.16666666666666666</v>
      </c>
      <c r="F63" s="137" t="s">
        <v>459</v>
      </c>
      <c r="G63" s="78">
        <v>3</v>
      </c>
      <c r="H63" s="108" t="s">
        <v>350</v>
      </c>
      <c r="I63" s="108" t="s">
        <v>497</v>
      </c>
      <c r="J63" s="108" t="s">
        <v>572</v>
      </c>
      <c r="K63" s="107" t="s">
        <v>1168</v>
      </c>
      <c r="L63" s="60" t="s">
        <v>499</v>
      </c>
      <c r="M63" s="60" t="s">
        <v>365</v>
      </c>
      <c r="N63" s="60" t="s">
        <v>1168</v>
      </c>
      <c r="O63" s="60" t="s">
        <v>1168</v>
      </c>
      <c r="P63" s="77"/>
      <c r="Q63" s="105"/>
    </row>
    <row r="64" spans="2:17" ht="306.75" thickBot="1" x14ac:dyDescent="0.25">
      <c r="B64" s="135" t="s">
        <v>130</v>
      </c>
      <c r="C64" s="139" t="s">
        <v>453</v>
      </c>
      <c r="D64" s="108" t="s">
        <v>617</v>
      </c>
      <c r="E64" s="76">
        <f t="shared" si="1"/>
        <v>0.16666666666666666</v>
      </c>
      <c r="F64" s="137" t="s">
        <v>459</v>
      </c>
      <c r="G64" s="78">
        <v>3</v>
      </c>
      <c r="H64" s="108" t="s">
        <v>350</v>
      </c>
      <c r="I64" s="108" t="s">
        <v>498</v>
      </c>
      <c r="J64" s="108" t="s">
        <v>571</v>
      </c>
      <c r="K64" s="91" t="s">
        <v>475</v>
      </c>
      <c r="L64" s="60" t="s">
        <v>500</v>
      </c>
      <c r="M64" s="60" t="s">
        <v>365</v>
      </c>
      <c r="N64" s="60" t="s">
        <v>1168</v>
      </c>
      <c r="O64" s="60" t="s">
        <v>1168</v>
      </c>
      <c r="P64" s="77"/>
      <c r="Q64" s="105"/>
    </row>
    <row r="65" spans="2:17" ht="204.75" thickBot="1" x14ac:dyDescent="0.25">
      <c r="B65" s="135" t="s">
        <v>134</v>
      </c>
      <c r="C65" s="104" t="s">
        <v>433</v>
      </c>
      <c r="D65" s="137" t="s">
        <v>618</v>
      </c>
      <c r="E65" s="76">
        <f t="shared" si="1"/>
        <v>0.5</v>
      </c>
      <c r="F65" s="137" t="s">
        <v>438</v>
      </c>
      <c r="G65" s="78">
        <v>3</v>
      </c>
      <c r="H65" s="137" t="s">
        <v>350</v>
      </c>
      <c r="I65" s="137" t="s">
        <v>497</v>
      </c>
      <c r="J65" s="108" t="s">
        <v>572</v>
      </c>
      <c r="K65" s="91" t="s">
        <v>475</v>
      </c>
      <c r="L65" s="59" t="s">
        <v>499</v>
      </c>
      <c r="M65" s="59" t="s">
        <v>365</v>
      </c>
      <c r="N65" s="59" t="s">
        <v>1168</v>
      </c>
      <c r="O65" s="59" t="s">
        <v>1168</v>
      </c>
      <c r="P65" s="77"/>
      <c r="Q65" s="105"/>
    </row>
    <row r="66" spans="2:17" ht="306.75" thickBot="1" x14ac:dyDescent="0.25">
      <c r="B66" s="135" t="s">
        <v>134</v>
      </c>
      <c r="C66" s="104" t="s">
        <v>433</v>
      </c>
      <c r="D66" s="137" t="s">
        <v>618</v>
      </c>
      <c r="E66" s="76">
        <f t="shared" si="1"/>
        <v>0.5</v>
      </c>
      <c r="F66" s="137" t="s">
        <v>438</v>
      </c>
      <c r="G66" s="78">
        <v>3</v>
      </c>
      <c r="H66" s="137" t="s">
        <v>350</v>
      </c>
      <c r="I66" s="137" t="s">
        <v>498</v>
      </c>
      <c r="J66" s="108" t="s">
        <v>571</v>
      </c>
      <c r="K66" s="107" t="s">
        <v>1168</v>
      </c>
      <c r="L66" s="59" t="s">
        <v>500</v>
      </c>
      <c r="M66" s="59" t="s">
        <v>365</v>
      </c>
      <c r="N66" s="59" t="s">
        <v>1168</v>
      </c>
      <c r="O66" s="59" t="s">
        <v>1168</v>
      </c>
      <c r="P66" s="77"/>
      <c r="Q66" s="105"/>
    </row>
    <row r="67" spans="2:17" ht="204.75" thickBot="1" x14ac:dyDescent="0.25">
      <c r="B67" s="135" t="s">
        <v>141</v>
      </c>
      <c r="C67" s="70" t="s">
        <v>405</v>
      </c>
      <c r="D67" s="108" t="s">
        <v>620</v>
      </c>
      <c r="E67" s="76">
        <f t="shared" si="1"/>
        <v>0.5</v>
      </c>
      <c r="F67" s="137" t="s">
        <v>409</v>
      </c>
      <c r="G67" s="78">
        <v>3</v>
      </c>
      <c r="H67" s="137" t="s">
        <v>350</v>
      </c>
      <c r="I67" s="137" t="s">
        <v>497</v>
      </c>
      <c r="J67" s="108" t="s">
        <v>572</v>
      </c>
      <c r="K67" s="107" t="s">
        <v>1168</v>
      </c>
      <c r="L67" s="59" t="s">
        <v>499</v>
      </c>
      <c r="M67" s="59" t="s">
        <v>365</v>
      </c>
      <c r="N67" s="60" t="s">
        <v>1168</v>
      </c>
      <c r="O67" s="59" t="s">
        <v>1168</v>
      </c>
      <c r="P67" s="77"/>
      <c r="Q67" s="105"/>
    </row>
    <row r="68" spans="2:17" ht="306.75" thickBot="1" x14ac:dyDescent="0.25">
      <c r="B68" s="135" t="s">
        <v>141</v>
      </c>
      <c r="C68" s="70" t="s">
        <v>405</v>
      </c>
      <c r="D68" s="108" t="s">
        <v>620</v>
      </c>
      <c r="E68" s="76">
        <f t="shared" si="1"/>
        <v>0.5</v>
      </c>
      <c r="F68" s="137" t="s">
        <v>409</v>
      </c>
      <c r="G68" s="78">
        <v>3</v>
      </c>
      <c r="H68" s="137" t="s">
        <v>350</v>
      </c>
      <c r="I68" s="137" t="s">
        <v>498</v>
      </c>
      <c r="J68" s="108" t="s">
        <v>571</v>
      </c>
      <c r="K68" s="91" t="s">
        <v>475</v>
      </c>
      <c r="L68" s="59" t="s">
        <v>500</v>
      </c>
      <c r="M68" s="59" t="s">
        <v>365</v>
      </c>
      <c r="N68" s="60" t="s">
        <v>1168</v>
      </c>
      <c r="O68" s="59" t="s">
        <v>1168</v>
      </c>
      <c r="P68" s="77"/>
      <c r="Q68" s="105"/>
    </row>
    <row r="69" spans="2:17" ht="204.75" thickBot="1" x14ac:dyDescent="0.25">
      <c r="B69" s="135" t="s">
        <v>147</v>
      </c>
      <c r="C69" s="70" t="s">
        <v>394</v>
      </c>
      <c r="D69" s="137" t="s">
        <v>690</v>
      </c>
      <c r="E69" s="76">
        <f t="shared" si="1"/>
        <v>0.2</v>
      </c>
      <c r="F69" s="137" t="s">
        <v>398</v>
      </c>
      <c r="G69" s="78">
        <v>3</v>
      </c>
      <c r="H69" s="137" t="s">
        <v>350</v>
      </c>
      <c r="I69" s="137" t="s">
        <v>497</v>
      </c>
      <c r="J69" s="108" t="s">
        <v>572</v>
      </c>
      <c r="K69" s="107" t="s">
        <v>1168</v>
      </c>
      <c r="L69" s="59" t="s">
        <v>499</v>
      </c>
      <c r="M69" s="76" t="s">
        <v>365</v>
      </c>
      <c r="N69" s="161" t="s">
        <v>1168</v>
      </c>
      <c r="O69" s="161" t="s">
        <v>1168</v>
      </c>
      <c r="P69" s="77"/>
      <c r="Q69" s="105"/>
    </row>
    <row r="70" spans="2:17" ht="306.75" thickBot="1" x14ac:dyDescent="0.25">
      <c r="B70" s="135" t="s">
        <v>147</v>
      </c>
      <c r="C70" s="70" t="s">
        <v>394</v>
      </c>
      <c r="D70" s="137" t="s">
        <v>690</v>
      </c>
      <c r="E70" s="76">
        <f t="shared" si="1"/>
        <v>0.2</v>
      </c>
      <c r="F70" s="137" t="s">
        <v>398</v>
      </c>
      <c r="G70" s="78">
        <v>3</v>
      </c>
      <c r="H70" s="137" t="s">
        <v>350</v>
      </c>
      <c r="I70" s="137" t="s">
        <v>498</v>
      </c>
      <c r="J70" s="108" t="s">
        <v>571</v>
      </c>
      <c r="K70" s="107" t="s">
        <v>475</v>
      </c>
      <c r="L70" s="59" t="s">
        <v>500</v>
      </c>
      <c r="M70" s="76" t="s">
        <v>365</v>
      </c>
      <c r="N70" s="161" t="s">
        <v>1168</v>
      </c>
      <c r="O70" s="60" t="s">
        <v>1168</v>
      </c>
      <c r="P70" s="77"/>
      <c r="Q70" s="105"/>
    </row>
    <row r="71" spans="2:17" ht="268.5" thickBot="1" x14ac:dyDescent="0.25">
      <c r="B71" s="134" t="s">
        <v>159</v>
      </c>
      <c r="C71" s="106" t="s">
        <v>357</v>
      </c>
      <c r="D71" s="137" t="s">
        <v>720</v>
      </c>
      <c r="E71" s="76">
        <f t="shared" ref="E71:E102" si="2">IFERROR(1/COUNTIFS(D:D,D71)," ")</f>
        <v>0.5</v>
      </c>
      <c r="F71" s="137" t="s">
        <v>711</v>
      </c>
      <c r="G71" s="78">
        <v>3</v>
      </c>
      <c r="H71" s="137" t="s">
        <v>350</v>
      </c>
      <c r="I71" s="137" t="s">
        <v>497</v>
      </c>
      <c r="J71" s="108" t="s">
        <v>572</v>
      </c>
      <c r="K71" s="91" t="s">
        <v>475</v>
      </c>
      <c r="L71" s="59" t="s">
        <v>499</v>
      </c>
      <c r="M71" s="59" t="s">
        <v>365</v>
      </c>
      <c r="N71" s="59" t="s">
        <v>1168</v>
      </c>
      <c r="O71" s="59" t="s">
        <v>1168</v>
      </c>
      <c r="P71" s="77"/>
      <c r="Q71" s="105"/>
    </row>
    <row r="72" spans="2:17" ht="306.75" thickBot="1" x14ac:dyDescent="0.25">
      <c r="B72" s="134" t="s">
        <v>159</v>
      </c>
      <c r="C72" s="106" t="s">
        <v>357</v>
      </c>
      <c r="D72" s="137" t="s">
        <v>720</v>
      </c>
      <c r="E72" s="76">
        <f t="shared" si="2"/>
        <v>0.5</v>
      </c>
      <c r="F72" s="137" t="s">
        <v>711</v>
      </c>
      <c r="G72" s="78">
        <v>3</v>
      </c>
      <c r="H72" s="137" t="s">
        <v>350</v>
      </c>
      <c r="I72" s="137" t="s">
        <v>498</v>
      </c>
      <c r="J72" s="108" t="s">
        <v>571</v>
      </c>
      <c r="K72" s="91" t="s">
        <v>475</v>
      </c>
      <c r="L72" s="59" t="s">
        <v>500</v>
      </c>
      <c r="M72" s="59" t="s">
        <v>365</v>
      </c>
      <c r="N72" s="59" t="s">
        <v>1168</v>
      </c>
      <c r="O72" s="59" t="s">
        <v>1168</v>
      </c>
      <c r="P72" s="77"/>
      <c r="Q72" s="105"/>
    </row>
    <row r="73" spans="2:17" ht="153.75" thickBot="1" x14ac:dyDescent="0.25">
      <c r="B73" s="134" t="s">
        <v>159</v>
      </c>
      <c r="C73" s="106" t="s">
        <v>357</v>
      </c>
      <c r="D73" s="137" t="s">
        <v>719</v>
      </c>
      <c r="E73" s="76">
        <f t="shared" si="2"/>
        <v>0.5</v>
      </c>
      <c r="F73" s="137" t="s">
        <v>710</v>
      </c>
      <c r="G73" s="78">
        <v>3</v>
      </c>
      <c r="H73" s="137" t="s">
        <v>350</v>
      </c>
      <c r="I73" s="137" t="s">
        <v>497</v>
      </c>
      <c r="J73" s="108" t="s">
        <v>572</v>
      </c>
      <c r="K73" s="91" t="s">
        <v>475</v>
      </c>
      <c r="L73" s="76" t="s">
        <v>499</v>
      </c>
      <c r="M73" s="59" t="s">
        <v>365</v>
      </c>
      <c r="N73" s="59" t="s">
        <v>1168</v>
      </c>
      <c r="O73" s="59" t="s">
        <v>1168</v>
      </c>
      <c r="P73" s="77"/>
      <c r="Q73" s="105"/>
    </row>
    <row r="74" spans="2:17" ht="153.75" thickBot="1" x14ac:dyDescent="0.25">
      <c r="B74" s="134" t="s">
        <v>159</v>
      </c>
      <c r="C74" s="106" t="s">
        <v>357</v>
      </c>
      <c r="D74" s="137" t="s">
        <v>719</v>
      </c>
      <c r="E74" s="76">
        <f t="shared" si="2"/>
        <v>0.5</v>
      </c>
      <c r="F74" s="137" t="s">
        <v>710</v>
      </c>
      <c r="G74" s="78">
        <v>3</v>
      </c>
      <c r="H74" s="137" t="s">
        <v>350</v>
      </c>
      <c r="I74" s="137" t="s">
        <v>498</v>
      </c>
      <c r="J74" s="108" t="s">
        <v>571</v>
      </c>
      <c r="K74" s="91" t="s">
        <v>475</v>
      </c>
      <c r="L74" s="76" t="s">
        <v>500</v>
      </c>
      <c r="M74" s="59" t="s">
        <v>365</v>
      </c>
      <c r="N74" s="59" t="s">
        <v>1168</v>
      </c>
      <c r="O74" s="59" t="s">
        <v>1168</v>
      </c>
      <c r="P74" s="77"/>
      <c r="Q74" s="105"/>
    </row>
    <row r="75" spans="2:17" ht="204.75" thickBot="1" x14ac:dyDescent="0.25">
      <c r="B75" s="132" t="s">
        <v>130</v>
      </c>
      <c r="C75" s="91" t="s">
        <v>453</v>
      </c>
      <c r="D75" s="108" t="s">
        <v>621</v>
      </c>
      <c r="E75" s="76">
        <f t="shared" si="2"/>
        <v>0.5</v>
      </c>
      <c r="F75" s="137" t="s">
        <v>458</v>
      </c>
      <c r="G75" s="78">
        <v>3</v>
      </c>
      <c r="H75" s="137" t="s">
        <v>350</v>
      </c>
      <c r="I75" s="137" t="s">
        <v>497</v>
      </c>
      <c r="J75" s="108" t="s">
        <v>572</v>
      </c>
      <c r="K75" s="160" t="s">
        <v>1168</v>
      </c>
      <c r="L75" s="71" t="s">
        <v>499</v>
      </c>
      <c r="M75" s="59" t="s">
        <v>365</v>
      </c>
      <c r="N75" s="60" t="s">
        <v>1168</v>
      </c>
      <c r="O75" s="59" t="s">
        <v>1168</v>
      </c>
      <c r="P75" s="77"/>
      <c r="Q75" s="105"/>
    </row>
    <row r="76" spans="2:17" ht="306.75" thickBot="1" x14ac:dyDescent="0.25">
      <c r="B76" s="132" t="s">
        <v>130</v>
      </c>
      <c r="C76" s="91" t="s">
        <v>453</v>
      </c>
      <c r="D76" s="108" t="s">
        <v>621</v>
      </c>
      <c r="E76" s="76">
        <f t="shared" si="2"/>
        <v>0.5</v>
      </c>
      <c r="F76" s="137" t="s">
        <v>458</v>
      </c>
      <c r="G76" s="78">
        <v>3</v>
      </c>
      <c r="H76" s="137" t="s">
        <v>350</v>
      </c>
      <c r="I76" s="137" t="s">
        <v>498</v>
      </c>
      <c r="J76" s="108" t="s">
        <v>571</v>
      </c>
      <c r="K76" s="157" t="s">
        <v>475</v>
      </c>
      <c r="L76" s="71" t="s">
        <v>500</v>
      </c>
      <c r="M76" s="59" t="s">
        <v>365</v>
      </c>
      <c r="N76" s="60" t="s">
        <v>1168</v>
      </c>
      <c r="O76" s="59" t="s">
        <v>1168</v>
      </c>
      <c r="P76" s="77"/>
      <c r="Q76" s="105"/>
    </row>
    <row r="77" spans="2:17" ht="141" thickBot="1" x14ac:dyDescent="0.25">
      <c r="B77" s="132" t="s">
        <v>143</v>
      </c>
      <c r="C77" s="91" t="s">
        <v>83</v>
      </c>
      <c r="D77" s="137" t="s">
        <v>622</v>
      </c>
      <c r="E77" s="76">
        <f t="shared" si="2"/>
        <v>0.5</v>
      </c>
      <c r="F77" s="137" t="s">
        <v>368</v>
      </c>
      <c r="G77" s="78">
        <v>3</v>
      </c>
      <c r="H77" s="137" t="s">
        <v>350</v>
      </c>
      <c r="I77" s="137" t="s">
        <v>497</v>
      </c>
      <c r="J77" s="108" t="s">
        <v>572</v>
      </c>
      <c r="K77" s="91" t="s">
        <v>475</v>
      </c>
      <c r="L77" s="76" t="s">
        <v>499</v>
      </c>
      <c r="M77" s="59" t="s">
        <v>365</v>
      </c>
      <c r="N77" s="59" t="s">
        <v>1168</v>
      </c>
      <c r="O77" s="59" t="s">
        <v>1168</v>
      </c>
      <c r="P77" s="77"/>
      <c r="Q77" s="105"/>
    </row>
    <row r="78" spans="2:17" ht="141" thickBot="1" x14ac:dyDescent="0.25">
      <c r="B78" s="132" t="s">
        <v>143</v>
      </c>
      <c r="C78" s="91" t="s">
        <v>83</v>
      </c>
      <c r="D78" s="137" t="s">
        <v>622</v>
      </c>
      <c r="E78" s="76">
        <f t="shared" si="2"/>
        <v>0.5</v>
      </c>
      <c r="F78" s="137" t="s">
        <v>368</v>
      </c>
      <c r="G78" s="78">
        <v>3</v>
      </c>
      <c r="H78" s="137" t="s">
        <v>350</v>
      </c>
      <c r="I78" s="137" t="s">
        <v>498</v>
      </c>
      <c r="J78" s="108" t="s">
        <v>571</v>
      </c>
      <c r="K78" s="160" t="s">
        <v>1168</v>
      </c>
      <c r="L78" s="76" t="s">
        <v>500</v>
      </c>
      <c r="M78" s="59" t="s">
        <v>365</v>
      </c>
      <c r="N78" s="59" t="s">
        <v>1168</v>
      </c>
      <c r="O78" s="59" t="s">
        <v>1168</v>
      </c>
      <c r="P78" s="77"/>
      <c r="Q78" s="105"/>
    </row>
    <row r="79" spans="2:17" ht="26.25" thickBot="1" x14ac:dyDescent="0.25">
      <c r="B79" s="132" t="s">
        <v>143</v>
      </c>
      <c r="C79" s="91" t="s">
        <v>83</v>
      </c>
      <c r="D79" s="137" t="s">
        <v>623</v>
      </c>
      <c r="E79" s="76">
        <f t="shared" si="2"/>
        <v>0.5</v>
      </c>
      <c r="F79" s="137" t="s">
        <v>367</v>
      </c>
      <c r="G79" s="78">
        <v>3</v>
      </c>
      <c r="H79" s="137" t="s">
        <v>350</v>
      </c>
      <c r="I79" s="137" t="s">
        <v>497</v>
      </c>
      <c r="J79" s="108" t="s">
        <v>572</v>
      </c>
      <c r="K79" s="91" t="s">
        <v>475</v>
      </c>
      <c r="L79" s="76" t="s">
        <v>499</v>
      </c>
      <c r="M79" s="59" t="s">
        <v>365</v>
      </c>
      <c r="N79" s="59" t="s">
        <v>1168</v>
      </c>
      <c r="O79" s="59" t="s">
        <v>1168</v>
      </c>
      <c r="P79" s="77"/>
      <c r="Q79" s="105"/>
    </row>
    <row r="80" spans="2:17" ht="64.5" thickBot="1" x14ac:dyDescent="0.25">
      <c r="B80" s="132" t="s">
        <v>143</v>
      </c>
      <c r="C80" s="91" t="s">
        <v>83</v>
      </c>
      <c r="D80" s="137" t="s">
        <v>623</v>
      </c>
      <c r="E80" s="76">
        <f t="shared" si="2"/>
        <v>0.5</v>
      </c>
      <c r="F80" s="137" t="s">
        <v>367</v>
      </c>
      <c r="G80" s="78">
        <v>3</v>
      </c>
      <c r="H80" s="137" t="s">
        <v>350</v>
      </c>
      <c r="I80" s="137" t="s">
        <v>498</v>
      </c>
      <c r="J80" s="108" t="s">
        <v>571</v>
      </c>
      <c r="K80" s="160" t="s">
        <v>1168</v>
      </c>
      <c r="L80" s="76" t="s">
        <v>500</v>
      </c>
      <c r="M80" s="59" t="s">
        <v>365</v>
      </c>
      <c r="N80" s="59" t="s">
        <v>1168</v>
      </c>
      <c r="O80" s="59" t="s">
        <v>1168</v>
      </c>
      <c r="P80" s="77"/>
      <c r="Q80" s="105"/>
    </row>
    <row r="81" spans="2:17" ht="204.75" thickBot="1" x14ac:dyDescent="0.25">
      <c r="B81" s="132" t="s">
        <v>143</v>
      </c>
      <c r="C81" s="91" t="s">
        <v>83</v>
      </c>
      <c r="D81" s="108" t="s">
        <v>626</v>
      </c>
      <c r="E81" s="76">
        <f t="shared" si="2"/>
        <v>0.5</v>
      </c>
      <c r="F81" s="137" t="s">
        <v>386</v>
      </c>
      <c r="G81" s="78">
        <v>3</v>
      </c>
      <c r="H81" s="137" t="s">
        <v>350</v>
      </c>
      <c r="I81" s="137" t="s">
        <v>497</v>
      </c>
      <c r="J81" s="108" t="s">
        <v>572</v>
      </c>
      <c r="K81" s="91" t="s">
        <v>475</v>
      </c>
      <c r="L81" s="71" t="s">
        <v>499</v>
      </c>
      <c r="M81" s="59" t="s">
        <v>365</v>
      </c>
      <c r="N81" s="60" t="s">
        <v>1168</v>
      </c>
      <c r="O81" s="59" t="s">
        <v>1168</v>
      </c>
      <c r="P81" s="77"/>
      <c r="Q81" s="105"/>
    </row>
    <row r="82" spans="2:17" ht="306.75" thickBot="1" x14ac:dyDescent="0.25">
      <c r="B82" s="132" t="s">
        <v>143</v>
      </c>
      <c r="C82" s="91" t="s">
        <v>83</v>
      </c>
      <c r="D82" s="108" t="s">
        <v>626</v>
      </c>
      <c r="E82" s="76">
        <f t="shared" si="2"/>
        <v>0.5</v>
      </c>
      <c r="F82" s="137" t="s">
        <v>386</v>
      </c>
      <c r="G82" s="78">
        <v>3</v>
      </c>
      <c r="H82" s="137" t="s">
        <v>350</v>
      </c>
      <c r="I82" s="137" t="s">
        <v>498</v>
      </c>
      <c r="J82" s="108" t="s">
        <v>571</v>
      </c>
      <c r="K82" s="160" t="s">
        <v>1168</v>
      </c>
      <c r="L82" s="71" t="s">
        <v>500</v>
      </c>
      <c r="M82" s="59" t="s">
        <v>365</v>
      </c>
      <c r="N82" s="60" t="s">
        <v>1168</v>
      </c>
      <c r="O82" s="59" t="s">
        <v>1168</v>
      </c>
      <c r="P82" s="77"/>
      <c r="Q82" s="105"/>
    </row>
    <row r="83" spans="2:17" ht="77.25" thickBot="1" x14ac:dyDescent="0.25">
      <c r="B83" s="132" t="s">
        <v>141</v>
      </c>
      <c r="C83" s="91" t="s">
        <v>405</v>
      </c>
      <c r="D83" s="137" t="s">
        <v>627</v>
      </c>
      <c r="E83" s="76">
        <f t="shared" si="2"/>
        <v>0.5</v>
      </c>
      <c r="F83" s="137" t="s">
        <v>406</v>
      </c>
      <c r="G83" s="78">
        <v>3</v>
      </c>
      <c r="H83" s="137" t="s">
        <v>350</v>
      </c>
      <c r="I83" s="137" t="s">
        <v>497</v>
      </c>
      <c r="J83" s="108" t="s">
        <v>572</v>
      </c>
      <c r="K83" s="160" t="s">
        <v>1168</v>
      </c>
      <c r="L83" s="76" t="s">
        <v>499</v>
      </c>
      <c r="M83" s="59" t="s">
        <v>365</v>
      </c>
      <c r="N83" s="59" t="s">
        <v>1168</v>
      </c>
      <c r="O83" s="59" t="s">
        <v>1168</v>
      </c>
      <c r="P83" s="77"/>
      <c r="Q83" s="105"/>
    </row>
    <row r="84" spans="2:17" ht="77.25" thickBot="1" x14ac:dyDescent="0.25">
      <c r="B84" s="132" t="s">
        <v>141</v>
      </c>
      <c r="C84" s="91" t="s">
        <v>405</v>
      </c>
      <c r="D84" s="137" t="s">
        <v>627</v>
      </c>
      <c r="E84" s="76">
        <f t="shared" si="2"/>
        <v>0.5</v>
      </c>
      <c r="F84" s="137" t="s">
        <v>406</v>
      </c>
      <c r="G84" s="78">
        <v>3</v>
      </c>
      <c r="H84" s="137" t="s">
        <v>350</v>
      </c>
      <c r="I84" s="137" t="s">
        <v>498</v>
      </c>
      <c r="J84" s="108" t="s">
        <v>571</v>
      </c>
      <c r="K84" s="91" t="s">
        <v>475</v>
      </c>
      <c r="L84" s="76" t="s">
        <v>500</v>
      </c>
      <c r="M84" s="59" t="s">
        <v>365</v>
      </c>
      <c r="N84" s="59" t="s">
        <v>1168</v>
      </c>
      <c r="O84" s="59" t="s">
        <v>1168</v>
      </c>
      <c r="P84" s="77"/>
      <c r="Q84" s="105"/>
    </row>
    <row r="85" spans="2:17" ht="77.25" thickBot="1" x14ac:dyDescent="0.25">
      <c r="B85" s="132" t="s">
        <v>147</v>
      </c>
      <c r="C85" s="91" t="s">
        <v>394</v>
      </c>
      <c r="D85" s="137" t="s">
        <v>628</v>
      </c>
      <c r="E85" s="76">
        <f t="shared" si="2"/>
        <v>0.5</v>
      </c>
      <c r="F85" s="137" t="s">
        <v>395</v>
      </c>
      <c r="G85" s="78">
        <v>3</v>
      </c>
      <c r="H85" s="137" t="s">
        <v>350</v>
      </c>
      <c r="I85" s="137" t="s">
        <v>497</v>
      </c>
      <c r="J85" s="108" t="s">
        <v>572</v>
      </c>
      <c r="K85" s="160" t="s">
        <v>1168</v>
      </c>
      <c r="L85" s="76" t="s">
        <v>499</v>
      </c>
      <c r="M85" s="59" t="s">
        <v>365</v>
      </c>
      <c r="N85" s="59" t="s">
        <v>1168</v>
      </c>
      <c r="O85" s="59" t="s">
        <v>1168</v>
      </c>
      <c r="P85" s="77"/>
      <c r="Q85" s="105"/>
    </row>
    <row r="86" spans="2:17" ht="77.25" thickBot="1" x14ac:dyDescent="0.25">
      <c r="B86" s="132" t="s">
        <v>147</v>
      </c>
      <c r="C86" s="91" t="s">
        <v>394</v>
      </c>
      <c r="D86" s="137" t="s">
        <v>628</v>
      </c>
      <c r="E86" s="76">
        <f t="shared" si="2"/>
        <v>0.5</v>
      </c>
      <c r="F86" s="137" t="s">
        <v>395</v>
      </c>
      <c r="G86" s="78">
        <v>3</v>
      </c>
      <c r="H86" s="137" t="s">
        <v>350</v>
      </c>
      <c r="I86" s="137" t="s">
        <v>498</v>
      </c>
      <c r="J86" s="108" t="s">
        <v>571</v>
      </c>
      <c r="K86" s="91" t="s">
        <v>475</v>
      </c>
      <c r="L86" s="76" t="s">
        <v>500</v>
      </c>
      <c r="M86" s="59" t="s">
        <v>365</v>
      </c>
      <c r="N86" s="59" t="s">
        <v>1168</v>
      </c>
      <c r="O86" s="59" t="s">
        <v>1168</v>
      </c>
      <c r="P86" s="77"/>
      <c r="Q86" s="105"/>
    </row>
    <row r="87" spans="2:17" ht="204.75" thickBot="1" x14ac:dyDescent="0.25">
      <c r="B87" s="132" t="s">
        <v>134</v>
      </c>
      <c r="C87" s="91" t="s">
        <v>433</v>
      </c>
      <c r="D87" s="137" t="s">
        <v>629</v>
      </c>
      <c r="E87" s="76">
        <f t="shared" si="2"/>
        <v>0.5</v>
      </c>
      <c r="F87" s="137" t="s">
        <v>437</v>
      </c>
      <c r="G87" s="78">
        <v>3</v>
      </c>
      <c r="H87" s="137" t="s">
        <v>350</v>
      </c>
      <c r="I87" s="137" t="s">
        <v>497</v>
      </c>
      <c r="J87" s="108" t="s">
        <v>572</v>
      </c>
      <c r="K87" s="160" t="s">
        <v>1168</v>
      </c>
      <c r="L87" s="76" t="s">
        <v>499</v>
      </c>
      <c r="M87" s="59" t="s">
        <v>365</v>
      </c>
      <c r="N87" s="59" t="s">
        <v>1168</v>
      </c>
      <c r="O87" s="59" t="s">
        <v>1168</v>
      </c>
      <c r="P87" s="77"/>
      <c r="Q87" s="105"/>
    </row>
    <row r="88" spans="2:17" ht="204.75" thickBot="1" x14ac:dyDescent="0.25">
      <c r="B88" s="132" t="s">
        <v>134</v>
      </c>
      <c r="C88" s="91" t="s">
        <v>433</v>
      </c>
      <c r="D88" s="137" t="s">
        <v>629</v>
      </c>
      <c r="E88" s="76">
        <f t="shared" si="2"/>
        <v>0.5</v>
      </c>
      <c r="F88" s="137" t="s">
        <v>437</v>
      </c>
      <c r="G88" s="78">
        <v>3</v>
      </c>
      <c r="H88" s="137" t="s">
        <v>350</v>
      </c>
      <c r="I88" s="137" t="s">
        <v>498</v>
      </c>
      <c r="J88" s="108" t="s">
        <v>571</v>
      </c>
      <c r="K88" s="91" t="s">
        <v>475</v>
      </c>
      <c r="L88" s="76" t="s">
        <v>500</v>
      </c>
      <c r="M88" s="59" t="s">
        <v>365</v>
      </c>
      <c r="N88" s="59" t="s">
        <v>1168</v>
      </c>
      <c r="O88" s="59" t="s">
        <v>1168</v>
      </c>
      <c r="P88" s="77"/>
      <c r="Q88" s="105"/>
    </row>
    <row r="89" spans="2:17" ht="204.75" thickBot="1" x14ac:dyDescent="0.25">
      <c r="B89" s="132" t="s">
        <v>143</v>
      </c>
      <c r="C89" s="91" t="s">
        <v>83</v>
      </c>
      <c r="D89" s="108" t="s">
        <v>631</v>
      </c>
      <c r="E89" s="76">
        <f t="shared" si="2"/>
        <v>0.5</v>
      </c>
      <c r="F89" s="137" t="s">
        <v>374</v>
      </c>
      <c r="G89" s="78">
        <v>3</v>
      </c>
      <c r="H89" s="108" t="s">
        <v>350</v>
      </c>
      <c r="I89" s="108" t="s">
        <v>497</v>
      </c>
      <c r="J89" s="108" t="s">
        <v>572</v>
      </c>
      <c r="K89" s="91" t="s">
        <v>475</v>
      </c>
      <c r="L89" s="111" t="s">
        <v>499</v>
      </c>
      <c r="M89" s="60" t="s">
        <v>365</v>
      </c>
      <c r="N89" s="60" t="s">
        <v>1168</v>
      </c>
      <c r="O89" s="60" t="s">
        <v>1168</v>
      </c>
      <c r="P89" s="77"/>
      <c r="Q89" s="105"/>
    </row>
    <row r="90" spans="2:17" ht="306.75" thickBot="1" x14ac:dyDescent="0.25">
      <c r="B90" s="132" t="s">
        <v>143</v>
      </c>
      <c r="C90" s="91" t="s">
        <v>83</v>
      </c>
      <c r="D90" s="108" t="s">
        <v>631</v>
      </c>
      <c r="E90" s="76">
        <f t="shared" si="2"/>
        <v>0.5</v>
      </c>
      <c r="F90" s="137" t="s">
        <v>374</v>
      </c>
      <c r="G90" s="78">
        <v>3</v>
      </c>
      <c r="H90" s="108" t="s">
        <v>350</v>
      </c>
      <c r="I90" s="108" t="s">
        <v>498</v>
      </c>
      <c r="J90" s="108" t="s">
        <v>571</v>
      </c>
      <c r="K90" s="160" t="s">
        <v>1168</v>
      </c>
      <c r="L90" s="71" t="s">
        <v>500</v>
      </c>
      <c r="M90" s="59" t="s">
        <v>365</v>
      </c>
      <c r="N90" s="60" t="s">
        <v>1168</v>
      </c>
      <c r="O90" s="60" t="s">
        <v>1168</v>
      </c>
      <c r="P90" s="77"/>
      <c r="Q90" s="105"/>
    </row>
    <row r="91" spans="2:17" ht="204.75" thickBot="1" x14ac:dyDescent="0.25">
      <c r="B91" s="135" t="s">
        <v>158</v>
      </c>
      <c r="C91" s="112" t="s">
        <v>761</v>
      </c>
      <c r="D91" s="137" t="s">
        <v>788</v>
      </c>
      <c r="E91" s="76">
        <f t="shared" si="2"/>
        <v>0.5</v>
      </c>
      <c r="F91" s="137" t="s">
        <v>764</v>
      </c>
      <c r="G91" s="78">
        <v>3</v>
      </c>
      <c r="H91" s="137" t="s">
        <v>350</v>
      </c>
      <c r="I91" s="137" t="s">
        <v>497</v>
      </c>
      <c r="J91" s="108" t="s">
        <v>572</v>
      </c>
      <c r="K91" s="91" t="s">
        <v>475</v>
      </c>
      <c r="L91" s="71" t="s">
        <v>499</v>
      </c>
      <c r="M91" s="59" t="s">
        <v>365</v>
      </c>
      <c r="N91" s="59" t="s">
        <v>1168</v>
      </c>
      <c r="O91" s="59" t="s">
        <v>1168</v>
      </c>
      <c r="P91" s="77"/>
      <c r="Q91" s="105"/>
    </row>
    <row r="92" spans="2:17" ht="306.75" thickBot="1" x14ac:dyDescent="0.25">
      <c r="B92" s="135" t="s">
        <v>158</v>
      </c>
      <c r="C92" s="112" t="s">
        <v>761</v>
      </c>
      <c r="D92" s="137" t="s">
        <v>788</v>
      </c>
      <c r="E92" s="76">
        <f t="shared" si="2"/>
        <v>0.5</v>
      </c>
      <c r="F92" s="137" t="s">
        <v>764</v>
      </c>
      <c r="G92" s="78">
        <v>3</v>
      </c>
      <c r="H92" s="137" t="s">
        <v>350</v>
      </c>
      <c r="I92" s="137" t="s">
        <v>498</v>
      </c>
      <c r="J92" s="108" t="s">
        <v>571</v>
      </c>
      <c r="K92" s="91" t="s">
        <v>475</v>
      </c>
      <c r="L92" s="71" t="s">
        <v>500</v>
      </c>
      <c r="M92" s="59" t="s">
        <v>365</v>
      </c>
      <c r="N92" s="59" t="s">
        <v>1168</v>
      </c>
      <c r="O92" s="59" t="s">
        <v>1168</v>
      </c>
      <c r="P92" s="77"/>
      <c r="Q92" s="105"/>
    </row>
    <row r="93" spans="2:17" ht="204.75" thickBot="1" x14ac:dyDescent="0.25">
      <c r="B93" s="136" t="s">
        <v>117</v>
      </c>
      <c r="C93" s="112" t="s">
        <v>39</v>
      </c>
      <c r="D93" s="137" t="s">
        <v>831</v>
      </c>
      <c r="E93" s="76">
        <f t="shared" si="2"/>
        <v>0.5</v>
      </c>
      <c r="F93" s="137" t="s">
        <v>826</v>
      </c>
      <c r="G93" s="78">
        <v>3</v>
      </c>
      <c r="H93" s="137" t="s">
        <v>350</v>
      </c>
      <c r="I93" s="137" t="s">
        <v>497</v>
      </c>
      <c r="J93" s="108" t="s">
        <v>572</v>
      </c>
      <c r="K93" s="160" t="s">
        <v>1168</v>
      </c>
      <c r="L93" s="71" t="s">
        <v>499</v>
      </c>
      <c r="M93" s="59" t="s">
        <v>365</v>
      </c>
      <c r="N93" s="59" t="s">
        <v>1168</v>
      </c>
      <c r="O93" s="59" t="s">
        <v>1168</v>
      </c>
      <c r="P93" s="77"/>
      <c r="Q93" s="105"/>
    </row>
    <row r="94" spans="2:17" ht="306.75" thickBot="1" x14ac:dyDescent="0.25">
      <c r="B94" s="136" t="s">
        <v>117</v>
      </c>
      <c r="C94" s="112" t="s">
        <v>39</v>
      </c>
      <c r="D94" s="137" t="s">
        <v>831</v>
      </c>
      <c r="E94" s="76">
        <f t="shared" si="2"/>
        <v>0.5</v>
      </c>
      <c r="F94" s="137" t="s">
        <v>826</v>
      </c>
      <c r="G94" s="78">
        <v>3</v>
      </c>
      <c r="H94" s="137" t="s">
        <v>350</v>
      </c>
      <c r="I94" s="137" t="s">
        <v>498</v>
      </c>
      <c r="J94" s="108" t="s">
        <v>571</v>
      </c>
      <c r="K94" s="112" t="s">
        <v>475</v>
      </c>
      <c r="L94" s="71" t="s">
        <v>500</v>
      </c>
      <c r="M94" s="59" t="s">
        <v>365</v>
      </c>
      <c r="N94" s="59" t="s">
        <v>1168</v>
      </c>
      <c r="O94" s="59" t="s">
        <v>1168</v>
      </c>
      <c r="P94" s="77"/>
      <c r="Q94" s="105"/>
    </row>
    <row r="95" spans="2:17" ht="204.75" thickBot="1" x14ac:dyDescent="0.25">
      <c r="B95" s="136" t="s">
        <v>124</v>
      </c>
      <c r="C95" s="112" t="s">
        <v>833</v>
      </c>
      <c r="D95" s="137" t="s">
        <v>838</v>
      </c>
      <c r="E95" s="76">
        <f t="shared" si="2"/>
        <v>0.5</v>
      </c>
      <c r="F95" s="108" t="s">
        <v>835</v>
      </c>
      <c r="G95" s="78">
        <v>3</v>
      </c>
      <c r="H95" s="137" t="s">
        <v>350</v>
      </c>
      <c r="I95" s="137" t="s">
        <v>497</v>
      </c>
      <c r="J95" s="108" t="s">
        <v>572</v>
      </c>
      <c r="K95" s="160" t="s">
        <v>1168</v>
      </c>
      <c r="L95" s="71" t="s">
        <v>499</v>
      </c>
      <c r="M95" s="59" t="s">
        <v>365</v>
      </c>
      <c r="N95" s="59" t="s">
        <v>1168</v>
      </c>
      <c r="O95" s="59" t="s">
        <v>1168</v>
      </c>
      <c r="P95" s="77"/>
      <c r="Q95" s="105"/>
    </row>
    <row r="96" spans="2:17" ht="306.75" thickBot="1" x14ac:dyDescent="0.25">
      <c r="B96" s="136" t="s">
        <v>124</v>
      </c>
      <c r="C96" s="112" t="s">
        <v>833</v>
      </c>
      <c r="D96" s="137" t="s">
        <v>838</v>
      </c>
      <c r="E96" s="76">
        <f t="shared" si="2"/>
        <v>0.5</v>
      </c>
      <c r="F96" s="108" t="s">
        <v>835</v>
      </c>
      <c r="G96" s="78">
        <v>3</v>
      </c>
      <c r="H96" s="137" t="s">
        <v>350</v>
      </c>
      <c r="I96" s="137" t="s">
        <v>498</v>
      </c>
      <c r="J96" s="108" t="s">
        <v>571</v>
      </c>
      <c r="K96" s="112" t="s">
        <v>475</v>
      </c>
      <c r="L96" s="71" t="s">
        <v>500</v>
      </c>
      <c r="M96" s="59" t="s">
        <v>365</v>
      </c>
      <c r="N96" s="59" t="s">
        <v>1168</v>
      </c>
      <c r="O96" s="59" t="s">
        <v>1168</v>
      </c>
      <c r="P96" s="77"/>
      <c r="Q96" s="105"/>
    </row>
    <row r="97" spans="2:17" ht="204.75" thickBot="1" x14ac:dyDescent="0.25">
      <c r="B97" s="113" t="s">
        <v>124</v>
      </c>
      <c r="C97" s="112" t="s">
        <v>833</v>
      </c>
      <c r="D97" s="108" t="s">
        <v>839</v>
      </c>
      <c r="E97" s="76">
        <f t="shared" si="2"/>
        <v>0.5</v>
      </c>
      <c r="F97" s="137" t="s">
        <v>836</v>
      </c>
      <c r="G97" s="78">
        <v>3</v>
      </c>
      <c r="H97" s="108" t="s">
        <v>350</v>
      </c>
      <c r="I97" s="108" t="s">
        <v>497</v>
      </c>
      <c r="J97" s="108" t="s">
        <v>572</v>
      </c>
      <c r="K97" s="160" t="s">
        <v>1168</v>
      </c>
      <c r="L97" s="71" t="s">
        <v>499</v>
      </c>
      <c r="M97" s="60" t="s">
        <v>365</v>
      </c>
      <c r="N97" s="60" t="s">
        <v>1168</v>
      </c>
      <c r="O97" s="60" t="s">
        <v>1168</v>
      </c>
      <c r="P97" s="77"/>
      <c r="Q97" s="105"/>
    </row>
    <row r="98" spans="2:17" ht="306.75" thickBot="1" x14ac:dyDescent="0.25">
      <c r="B98" s="113" t="s">
        <v>124</v>
      </c>
      <c r="C98" s="112" t="s">
        <v>833</v>
      </c>
      <c r="D98" s="108" t="s">
        <v>839</v>
      </c>
      <c r="E98" s="76">
        <f t="shared" si="2"/>
        <v>0.5</v>
      </c>
      <c r="F98" s="137" t="s">
        <v>836</v>
      </c>
      <c r="G98" s="78">
        <v>3</v>
      </c>
      <c r="H98" s="108" t="s">
        <v>350</v>
      </c>
      <c r="I98" s="108" t="s">
        <v>498</v>
      </c>
      <c r="J98" s="108" t="s">
        <v>571</v>
      </c>
      <c r="K98" s="112" t="s">
        <v>475</v>
      </c>
      <c r="L98" s="71" t="s">
        <v>500</v>
      </c>
      <c r="M98" s="60" t="s">
        <v>365</v>
      </c>
      <c r="N98" s="60" t="s">
        <v>1168</v>
      </c>
      <c r="O98" s="60" t="s">
        <v>1168</v>
      </c>
      <c r="P98" s="77"/>
      <c r="Q98" s="105"/>
    </row>
    <row r="99" spans="2:17" ht="204.75" thickBot="1" x14ac:dyDescent="0.25">
      <c r="B99" s="135" t="s">
        <v>131</v>
      </c>
      <c r="C99" s="112" t="s">
        <v>842</v>
      </c>
      <c r="D99" s="137" t="s">
        <v>845</v>
      </c>
      <c r="E99" s="76">
        <f t="shared" si="2"/>
        <v>0.5</v>
      </c>
      <c r="F99" s="137" t="s">
        <v>843</v>
      </c>
      <c r="G99" s="78">
        <v>3</v>
      </c>
      <c r="H99" s="137" t="s">
        <v>350</v>
      </c>
      <c r="I99" s="137" t="s">
        <v>497</v>
      </c>
      <c r="J99" s="108" t="s">
        <v>572</v>
      </c>
      <c r="K99" s="160" t="s">
        <v>1168</v>
      </c>
      <c r="L99" s="71" t="s">
        <v>499</v>
      </c>
      <c r="M99" s="59" t="s">
        <v>365</v>
      </c>
      <c r="N99" s="60" t="s">
        <v>1168</v>
      </c>
      <c r="O99" s="59" t="s">
        <v>1168</v>
      </c>
      <c r="P99" s="77"/>
      <c r="Q99" s="105"/>
    </row>
    <row r="100" spans="2:17" ht="306.75" thickBot="1" x14ac:dyDescent="0.25">
      <c r="B100" s="135" t="s">
        <v>131</v>
      </c>
      <c r="C100" s="112" t="s">
        <v>842</v>
      </c>
      <c r="D100" s="137" t="s">
        <v>845</v>
      </c>
      <c r="E100" s="76">
        <f t="shared" si="2"/>
        <v>0.5</v>
      </c>
      <c r="F100" s="137" t="s">
        <v>843</v>
      </c>
      <c r="G100" s="78">
        <v>3</v>
      </c>
      <c r="H100" s="137" t="s">
        <v>350</v>
      </c>
      <c r="I100" s="137" t="s">
        <v>498</v>
      </c>
      <c r="J100" s="108" t="s">
        <v>571</v>
      </c>
      <c r="K100" s="112" t="s">
        <v>475</v>
      </c>
      <c r="L100" s="71" t="s">
        <v>500</v>
      </c>
      <c r="M100" s="59" t="s">
        <v>365</v>
      </c>
      <c r="N100" s="60" t="s">
        <v>1168</v>
      </c>
      <c r="O100" s="59" t="s">
        <v>1168</v>
      </c>
      <c r="P100" s="77"/>
      <c r="Q100" s="105"/>
    </row>
    <row r="101" spans="2:17" ht="204.75" thickBot="1" x14ac:dyDescent="0.25">
      <c r="B101" s="134" t="s">
        <v>139</v>
      </c>
      <c r="C101" s="112" t="s">
        <v>849</v>
      </c>
      <c r="D101" s="108" t="s">
        <v>869</v>
      </c>
      <c r="E101" s="76">
        <f t="shared" si="2"/>
        <v>0.5</v>
      </c>
      <c r="F101" s="137" t="s">
        <v>852</v>
      </c>
      <c r="G101" s="78">
        <v>3</v>
      </c>
      <c r="H101" s="108" t="s">
        <v>350</v>
      </c>
      <c r="I101" s="108" t="s">
        <v>497</v>
      </c>
      <c r="J101" s="108" t="s">
        <v>572</v>
      </c>
      <c r="K101" s="160" t="s">
        <v>1168</v>
      </c>
      <c r="L101" s="71" t="s">
        <v>499</v>
      </c>
      <c r="M101" s="60" t="s">
        <v>365</v>
      </c>
      <c r="N101" s="60" t="s">
        <v>1168</v>
      </c>
      <c r="O101" s="60" t="s">
        <v>1168</v>
      </c>
      <c r="P101" s="77"/>
      <c r="Q101" s="105"/>
    </row>
    <row r="102" spans="2:17" ht="306.75" thickBot="1" x14ac:dyDescent="0.25">
      <c r="B102" s="135" t="s">
        <v>139</v>
      </c>
      <c r="C102" s="112" t="s">
        <v>849</v>
      </c>
      <c r="D102" s="137" t="s">
        <v>869</v>
      </c>
      <c r="E102" s="76">
        <f t="shared" si="2"/>
        <v>0.5</v>
      </c>
      <c r="F102" s="137" t="s">
        <v>852</v>
      </c>
      <c r="G102" s="78">
        <v>3</v>
      </c>
      <c r="H102" s="137" t="s">
        <v>350</v>
      </c>
      <c r="I102" s="137" t="s">
        <v>498</v>
      </c>
      <c r="J102" s="108" t="s">
        <v>571</v>
      </c>
      <c r="K102" s="112" t="s">
        <v>475</v>
      </c>
      <c r="L102" s="71" t="s">
        <v>500</v>
      </c>
      <c r="M102" s="59" t="s">
        <v>365</v>
      </c>
      <c r="N102" s="59" t="s">
        <v>1168</v>
      </c>
      <c r="O102" s="59" t="s">
        <v>1168</v>
      </c>
      <c r="P102" s="77"/>
      <c r="Q102" s="105"/>
    </row>
    <row r="103" spans="2:17" ht="204.75" thickBot="1" x14ac:dyDescent="0.25">
      <c r="B103" s="135" t="s">
        <v>139</v>
      </c>
      <c r="C103" s="112" t="s">
        <v>849</v>
      </c>
      <c r="D103" s="137" t="s">
        <v>870</v>
      </c>
      <c r="E103" s="76">
        <f t="shared" ref="E103:E134" si="3">IFERROR(1/COUNTIFS(D:D,D103)," ")</f>
        <v>0.5</v>
      </c>
      <c r="F103" s="108" t="s">
        <v>856</v>
      </c>
      <c r="G103" s="78">
        <v>3</v>
      </c>
      <c r="H103" s="137" t="s">
        <v>350</v>
      </c>
      <c r="I103" s="137" t="s">
        <v>497</v>
      </c>
      <c r="J103" s="108" t="s">
        <v>572</v>
      </c>
      <c r="K103" s="160" t="s">
        <v>1168</v>
      </c>
      <c r="L103" s="71" t="s">
        <v>499</v>
      </c>
      <c r="M103" s="59" t="s">
        <v>365</v>
      </c>
      <c r="N103" s="59" t="s">
        <v>1168</v>
      </c>
      <c r="O103" s="59" t="s">
        <v>1168</v>
      </c>
      <c r="P103" s="77"/>
      <c r="Q103" s="105"/>
    </row>
    <row r="104" spans="2:17" ht="306.75" thickBot="1" x14ac:dyDescent="0.25">
      <c r="B104" s="135" t="s">
        <v>139</v>
      </c>
      <c r="C104" s="112" t="s">
        <v>849</v>
      </c>
      <c r="D104" s="137" t="s">
        <v>870</v>
      </c>
      <c r="E104" s="76">
        <f t="shared" si="3"/>
        <v>0.5</v>
      </c>
      <c r="F104" s="108" t="s">
        <v>856</v>
      </c>
      <c r="G104" s="78">
        <v>3</v>
      </c>
      <c r="H104" s="137" t="s">
        <v>350</v>
      </c>
      <c r="I104" s="137" t="s">
        <v>498</v>
      </c>
      <c r="J104" s="108" t="s">
        <v>571</v>
      </c>
      <c r="K104" s="112" t="s">
        <v>475</v>
      </c>
      <c r="L104" s="71" t="s">
        <v>500</v>
      </c>
      <c r="M104" s="59" t="s">
        <v>365</v>
      </c>
      <c r="N104" s="59" t="s">
        <v>1168</v>
      </c>
      <c r="O104" s="59" t="s">
        <v>1168</v>
      </c>
      <c r="P104" s="77"/>
      <c r="Q104" s="105"/>
    </row>
    <row r="105" spans="2:17" ht="230.25" thickBot="1" x14ac:dyDescent="0.25">
      <c r="B105" s="134" t="s">
        <v>140</v>
      </c>
      <c r="C105" s="126" t="s">
        <v>871</v>
      </c>
      <c r="D105" s="108" t="s">
        <v>1130</v>
      </c>
      <c r="E105" s="76">
        <f t="shared" si="3"/>
        <v>0.5</v>
      </c>
      <c r="F105" s="137" t="s">
        <v>872</v>
      </c>
      <c r="G105" s="78">
        <v>3</v>
      </c>
      <c r="H105" s="108" t="s">
        <v>350</v>
      </c>
      <c r="I105" s="108" t="s">
        <v>497</v>
      </c>
      <c r="J105" s="108" t="s">
        <v>572</v>
      </c>
      <c r="K105" s="129" t="s">
        <v>475</v>
      </c>
      <c r="L105" s="71" t="s">
        <v>499</v>
      </c>
      <c r="M105" s="60" t="s">
        <v>365</v>
      </c>
      <c r="N105" s="60" t="s">
        <v>1168</v>
      </c>
      <c r="O105" s="60" t="s">
        <v>1168</v>
      </c>
      <c r="P105" s="77"/>
      <c r="Q105" s="105"/>
    </row>
    <row r="106" spans="2:17" ht="306.75" thickBot="1" x14ac:dyDescent="0.25">
      <c r="B106" s="135" t="s">
        <v>140</v>
      </c>
      <c r="C106" s="140" t="s">
        <v>871</v>
      </c>
      <c r="D106" s="137" t="s">
        <v>1130</v>
      </c>
      <c r="E106" s="76">
        <f t="shared" si="3"/>
        <v>0.5</v>
      </c>
      <c r="F106" s="137" t="s">
        <v>872</v>
      </c>
      <c r="G106" s="78">
        <v>3</v>
      </c>
      <c r="H106" s="137" t="s">
        <v>350</v>
      </c>
      <c r="I106" s="137" t="s">
        <v>498</v>
      </c>
      <c r="J106" s="108" t="s">
        <v>571</v>
      </c>
      <c r="K106" s="160" t="s">
        <v>1168</v>
      </c>
      <c r="L106" s="71" t="s">
        <v>500</v>
      </c>
      <c r="M106" s="59" t="s">
        <v>365</v>
      </c>
      <c r="N106" s="59" t="s">
        <v>1168</v>
      </c>
      <c r="O106" s="59" t="s">
        <v>1168</v>
      </c>
      <c r="P106" s="77"/>
      <c r="Q106" s="105"/>
    </row>
    <row r="107" spans="2:17" ht="204.75" thickBot="1" x14ac:dyDescent="0.25">
      <c r="B107" s="134" t="s">
        <v>140</v>
      </c>
      <c r="C107" s="126" t="s">
        <v>871</v>
      </c>
      <c r="D107" s="108" t="s">
        <v>1088</v>
      </c>
      <c r="E107" s="76">
        <f t="shared" si="3"/>
        <v>0.5</v>
      </c>
      <c r="F107" s="108" t="s">
        <v>876</v>
      </c>
      <c r="G107" s="78">
        <v>3</v>
      </c>
      <c r="H107" s="108" t="s">
        <v>350</v>
      </c>
      <c r="I107" s="108" t="s">
        <v>497</v>
      </c>
      <c r="J107" s="108" t="s">
        <v>572</v>
      </c>
      <c r="K107" s="160" t="s">
        <v>1168</v>
      </c>
      <c r="L107" s="71" t="s">
        <v>499</v>
      </c>
      <c r="M107" s="60" t="s">
        <v>365</v>
      </c>
      <c r="N107" s="60" t="s">
        <v>1168</v>
      </c>
      <c r="O107" s="60" t="s">
        <v>1168</v>
      </c>
      <c r="P107" s="77"/>
      <c r="Q107" s="105"/>
    </row>
    <row r="108" spans="2:17" ht="306.75" thickBot="1" x14ac:dyDescent="0.25">
      <c r="B108" s="135" t="s">
        <v>140</v>
      </c>
      <c r="C108" s="140" t="s">
        <v>871</v>
      </c>
      <c r="D108" s="137" t="s">
        <v>1088</v>
      </c>
      <c r="E108" s="76">
        <f t="shared" si="3"/>
        <v>0.5</v>
      </c>
      <c r="F108" s="137" t="s">
        <v>876</v>
      </c>
      <c r="G108" s="78">
        <v>3</v>
      </c>
      <c r="H108" s="137" t="s">
        <v>350</v>
      </c>
      <c r="I108" s="137" t="s">
        <v>498</v>
      </c>
      <c r="J108" s="108" t="s">
        <v>571</v>
      </c>
      <c r="K108" s="112" t="s">
        <v>475</v>
      </c>
      <c r="L108" s="71" t="s">
        <v>500</v>
      </c>
      <c r="M108" s="59" t="s">
        <v>365</v>
      </c>
      <c r="N108" s="59" t="s">
        <v>1168</v>
      </c>
      <c r="O108" s="59" t="s">
        <v>1168</v>
      </c>
      <c r="P108" s="77"/>
      <c r="Q108" s="105"/>
    </row>
    <row r="109" spans="2:17" ht="204.75" thickBot="1" x14ac:dyDescent="0.25">
      <c r="B109" s="134" t="s">
        <v>140</v>
      </c>
      <c r="C109" s="126" t="s">
        <v>871</v>
      </c>
      <c r="D109" s="108" t="s">
        <v>1131</v>
      </c>
      <c r="E109" s="76">
        <f t="shared" si="3"/>
        <v>0.5</v>
      </c>
      <c r="F109" s="137" t="s">
        <v>877</v>
      </c>
      <c r="G109" s="78">
        <v>3</v>
      </c>
      <c r="H109" s="108" t="s">
        <v>350</v>
      </c>
      <c r="I109" s="108" t="s">
        <v>497</v>
      </c>
      <c r="J109" s="108" t="s">
        <v>572</v>
      </c>
      <c r="K109" s="160" t="s">
        <v>1168</v>
      </c>
      <c r="L109" s="71" t="s">
        <v>499</v>
      </c>
      <c r="M109" s="60" t="s">
        <v>365</v>
      </c>
      <c r="N109" s="60" t="s">
        <v>1168</v>
      </c>
      <c r="O109" s="60" t="s">
        <v>1168</v>
      </c>
      <c r="P109" s="77"/>
      <c r="Q109" s="105"/>
    </row>
    <row r="110" spans="2:17" ht="306.75" thickBot="1" x14ac:dyDescent="0.25">
      <c r="B110" s="135" t="s">
        <v>140</v>
      </c>
      <c r="C110" s="140" t="s">
        <v>871</v>
      </c>
      <c r="D110" s="108" t="s">
        <v>1131</v>
      </c>
      <c r="E110" s="76">
        <f t="shared" si="3"/>
        <v>0.5</v>
      </c>
      <c r="F110" s="137" t="s">
        <v>877</v>
      </c>
      <c r="G110" s="78">
        <v>3</v>
      </c>
      <c r="H110" s="137" t="s">
        <v>350</v>
      </c>
      <c r="I110" s="137" t="s">
        <v>498</v>
      </c>
      <c r="J110" s="108" t="s">
        <v>571</v>
      </c>
      <c r="K110" s="112" t="s">
        <v>475</v>
      </c>
      <c r="L110" s="71" t="s">
        <v>500</v>
      </c>
      <c r="M110" s="59" t="s">
        <v>365</v>
      </c>
      <c r="N110" s="60" t="s">
        <v>1168</v>
      </c>
      <c r="O110" s="59" t="s">
        <v>1168</v>
      </c>
      <c r="P110" s="77"/>
      <c r="Q110" s="105"/>
    </row>
    <row r="111" spans="2:17" ht="204.75" thickBot="1" x14ac:dyDescent="0.25">
      <c r="B111" s="134" t="s">
        <v>140</v>
      </c>
      <c r="C111" s="126" t="s">
        <v>871</v>
      </c>
      <c r="D111" s="108" t="s">
        <v>904</v>
      </c>
      <c r="E111" s="76">
        <f t="shared" si="3"/>
        <v>0.5</v>
      </c>
      <c r="F111" s="108" t="s">
        <v>878</v>
      </c>
      <c r="G111" s="78">
        <v>3</v>
      </c>
      <c r="H111" s="108" t="s">
        <v>350</v>
      </c>
      <c r="I111" s="108" t="s">
        <v>497</v>
      </c>
      <c r="J111" s="108" t="s">
        <v>572</v>
      </c>
      <c r="K111" s="160" t="s">
        <v>1168</v>
      </c>
      <c r="L111" s="71" t="s">
        <v>499</v>
      </c>
      <c r="M111" s="60" t="s">
        <v>365</v>
      </c>
      <c r="N111" s="60" t="s">
        <v>1168</v>
      </c>
      <c r="O111" s="60" t="s">
        <v>1168</v>
      </c>
      <c r="P111" s="77"/>
      <c r="Q111" s="105"/>
    </row>
    <row r="112" spans="2:17" ht="306.75" thickBot="1" x14ac:dyDescent="0.25">
      <c r="B112" s="135" t="s">
        <v>140</v>
      </c>
      <c r="C112" s="140" t="s">
        <v>871</v>
      </c>
      <c r="D112" s="108" t="s">
        <v>904</v>
      </c>
      <c r="E112" s="76">
        <f t="shared" si="3"/>
        <v>0.5</v>
      </c>
      <c r="F112" s="137" t="s">
        <v>878</v>
      </c>
      <c r="G112" s="78">
        <v>3</v>
      </c>
      <c r="H112" s="137" t="s">
        <v>350</v>
      </c>
      <c r="I112" s="137" t="s">
        <v>498</v>
      </c>
      <c r="J112" s="108" t="s">
        <v>571</v>
      </c>
      <c r="K112" s="112" t="s">
        <v>475</v>
      </c>
      <c r="L112" s="71" t="s">
        <v>500</v>
      </c>
      <c r="M112" s="59" t="s">
        <v>365</v>
      </c>
      <c r="N112" s="60" t="s">
        <v>1168</v>
      </c>
      <c r="O112" s="59" t="s">
        <v>1168</v>
      </c>
      <c r="P112" s="77"/>
      <c r="Q112" s="105"/>
    </row>
    <row r="113" spans="2:17" ht="204.75" thickBot="1" x14ac:dyDescent="0.25">
      <c r="B113" s="134" t="s">
        <v>140</v>
      </c>
      <c r="C113" s="126" t="s">
        <v>871</v>
      </c>
      <c r="D113" s="108" t="s">
        <v>896</v>
      </c>
      <c r="E113" s="76">
        <f t="shared" si="3"/>
        <v>0.5</v>
      </c>
      <c r="F113" s="108" t="s">
        <v>880</v>
      </c>
      <c r="G113" s="78">
        <v>3</v>
      </c>
      <c r="H113" s="108" t="s">
        <v>350</v>
      </c>
      <c r="I113" s="108" t="s">
        <v>497</v>
      </c>
      <c r="J113" s="108" t="s">
        <v>572</v>
      </c>
      <c r="K113" s="160" t="s">
        <v>1168</v>
      </c>
      <c r="L113" s="71" t="s">
        <v>499</v>
      </c>
      <c r="M113" s="60" t="s">
        <v>365</v>
      </c>
      <c r="N113" s="60" t="s">
        <v>1168</v>
      </c>
      <c r="O113" s="60" t="s">
        <v>1168</v>
      </c>
      <c r="P113" s="77"/>
      <c r="Q113" s="105"/>
    </row>
    <row r="114" spans="2:17" ht="306.75" thickBot="1" x14ac:dyDescent="0.25">
      <c r="B114" s="135" t="s">
        <v>140</v>
      </c>
      <c r="C114" s="140" t="s">
        <v>871</v>
      </c>
      <c r="D114" s="137" t="s">
        <v>896</v>
      </c>
      <c r="E114" s="76">
        <f t="shared" si="3"/>
        <v>0.5</v>
      </c>
      <c r="F114" s="137" t="s">
        <v>880</v>
      </c>
      <c r="G114" s="78">
        <v>3</v>
      </c>
      <c r="H114" s="137" t="s">
        <v>350</v>
      </c>
      <c r="I114" s="137" t="s">
        <v>498</v>
      </c>
      <c r="J114" s="108" t="s">
        <v>571</v>
      </c>
      <c r="K114" s="112" t="s">
        <v>475</v>
      </c>
      <c r="L114" s="71" t="s">
        <v>500</v>
      </c>
      <c r="M114" s="59" t="s">
        <v>365</v>
      </c>
      <c r="N114" s="59" t="s">
        <v>1168</v>
      </c>
      <c r="O114" s="59" t="s">
        <v>1168</v>
      </c>
      <c r="P114" s="77"/>
      <c r="Q114" s="105"/>
    </row>
    <row r="115" spans="2:17" ht="204.75" thickBot="1" x14ac:dyDescent="0.25">
      <c r="B115" s="134" t="s">
        <v>140</v>
      </c>
      <c r="C115" s="126" t="s">
        <v>871</v>
      </c>
      <c r="D115" s="108" t="s">
        <v>897</v>
      </c>
      <c r="E115" s="76">
        <f t="shared" si="3"/>
        <v>0.5</v>
      </c>
      <c r="F115" s="108" t="s">
        <v>881</v>
      </c>
      <c r="G115" s="78">
        <v>3</v>
      </c>
      <c r="H115" s="108" t="s">
        <v>350</v>
      </c>
      <c r="I115" s="108" t="s">
        <v>497</v>
      </c>
      <c r="J115" s="108" t="s">
        <v>572</v>
      </c>
      <c r="K115" s="160" t="s">
        <v>1168</v>
      </c>
      <c r="L115" s="71" t="s">
        <v>499</v>
      </c>
      <c r="M115" s="59" t="s">
        <v>365</v>
      </c>
      <c r="N115" s="59" t="s">
        <v>1168</v>
      </c>
      <c r="O115" s="59" t="s">
        <v>1168</v>
      </c>
      <c r="P115" s="77"/>
      <c r="Q115" s="105"/>
    </row>
    <row r="116" spans="2:17" ht="306.75" thickBot="1" x14ac:dyDescent="0.25">
      <c r="B116" s="135" t="s">
        <v>140</v>
      </c>
      <c r="C116" s="140" t="s">
        <v>871</v>
      </c>
      <c r="D116" s="108" t="s">
        <v>897</v>
      </c>
      <c r="E116" s="76">
        <f t="shared" si="3"/>
        <v>0.5</v>
      </c>
      <c r="F116" s="137" t="s">
        <v>881</v>
      </c>
      <c r="G116" s="78">
        <v>3</v>
      </c>
      <c r="H116" s="137" t="s">
        <v>350</v>
      </c>
      <c r="I116" s="137" t="s">
        <v>498</v>
      </c>
      <c r="J116" s="108" t="s">
        <v>571</v>
      </c>
      <c r="K116" s="112" t="s">
        <v>475</v>
      </c>
      <c r="L116" s="71" t="s">
        <v>500</v>
      </c>
      <c r="M116" s="59" t="s">
        <v>365</v>
      </c>
      <c r="N116" s="59" t="s">
        <v>1168</v>
      </c>
      <c r="O116" s="59" t="s">
        <v>1168</v>
      </c>
      <c r="P116" s="77"/>
      <c r="Q116" s="105"/>
    </row>
    <row r="117" spans="2:17" ht="204.75" thickBot="1" x14ac:dyDescent="0.25">
      <c r="B117" s="135" t="s">
        <v>140</v>
      </c>
      <c r="C117" s="140" t="s">
        <v>871</v>
      </c>
      <c r="D117" s="137" t="s">
        <v>905</v>
      </c>
      <c r="E117" s="76">
        <f t="shared" si="3"/>
        <v>0.5</v>
      </c>
      <c r="F117" s="108" t="s">
        <v>885</v>
      </c>
      <c r="G117" s="78">
        <v>3</v>
      </c>
      <c r="H117" s="137" t="s">
        <v>350</v>
      </c>
      <c r="I117" s="137" t="s">
        <v>497</v>
      </c>
      <c r="J117" s="108" t="s">
        <v>572</v>
      </c>
      <c r="K117" s="160" t="s">
        <v>1168</v>
      </c>
      <c r="L117" s="71" t="s">
        <v>499</v>
      </c>
      <c r="M117" s="59" t="s">
        <v>365</v>
      </c>
      <c r="N117" s="59" t="s">
        <v>1168</v>
      </c>
      <c r="O117" s="59" t="s">
        <v>1168</v>
      </c>
      <c r="P117" s="77"/>
      <c r="Q117" s="105"/>
    </row>
    <row r="118" spans="2:17" ht="306.75" thickBot="1" x14ac:dyDescent="0.25">
      <c r="B118" s="135" t="s">
        <v>140</v>
      </c>
      <c r="C118" s="140" t="s">
        <v>871</v>
      </c>
      <c r="D118" s="137" t="s">
        <v>905</v>
      </c>
      <c r="E118" s="76">
        <f t="shared" si="3"/>
        <v>0.5</v>
      </c>
      <c r="F118" s="137" t="s">
        <v>885</v>
      </c>
      <c r="G118" s="78">
        <v>3</v>
      </c>
      <c r="H118" s="137" t="s">
        <v>350</v>
      </c>
      <c r="I118" s="137" t="s">
        <v>498</v>
      </c>
      <c r="J118" s="108" t="s">
        <v>571</v>
      </c>
      <c r="K118" s="112" t="s">
        <v>475</v>
      </c>
      <c r="L118" s="71" t="s">
        <v>500</v>
      </c>
      <c r="M118" s="59" t="s">
        <v>365</v>
      </c>
      <c r="N118" s="59" t="s">
        <v>1168</v>
      </c>
      <c r="O118" s="59" t="s">
        <v>1168</v>
      </c>
      <c r="P118" s="77"/>
      <c r="Q118" s="105"/>
    </row>
    <row r="119" spans="2:17" ht="204.75" thickBot="1" x14ac:dyDescent="0.25">
      <c r="B119" s="135" t="s">
        <v>140</v>
      </c>
      <c r="C119" s="140" t="s">
        <v>871</v>
      </c>
      <c r="D119" s="137" t="s">
        <v>906</v>
      </c>
      <c r="E119" s="76">
        <f t="shared" si="3"/>
        <v>0.5</v>
      </c>
      <c r="F119" s="108" t="s">
        <v>887</v>
      </c>
      <c r="G119" s="78">
        <v>3</v>
      </c>
      <c r="H119" s="137" t="s">
        <v>350</v>
      </c>
      <c r="I119" s="137" t="s">
        <v>497</v>
      </c>
      <c r="J119" s="108" t="s">
        <v>572</v>
      </c>
      <c r="K119" s="160" t="s">
        <v>1168</v>
      </c>
      <c r="L119" s="71" t="s">
        <v>499</v>
      </c>
      <c r="M119" s="59" t="s">
        <v>365</v>
      </c>
      <c r="N119" s="59" t="s">
        <v>1168</v>
      </c>
      <c r="O119" s="59" t="s">
        <v>1168</v>
      </c>
      <c r="P119" s="77"/>
      <c r="Q119" s="105"/>
    </row>
    <row r="120" spans="2:17" ht="306.75" thickBot="1" x14ac:dyDescent="0.25">
      <c r="B120" s="135" t="s">
        <v>140</v>
      </c>
      <c r="C120" s="140" t="s">
        <v>871</v>
      </c>
      <c r="D120" s="137" t="s">
        <v>906</v>
      </c>
      <c r="E120" s="76">
        <f t="shared" si="3"/>
        <v>0.5</v>
      </c>
      <c r="F120" s="137" t="s">
        <v>887</v>
      </c>
      <c r="G120" s="78">
        <v>3</v>
      </c>
      <c r="H120" s="137" t="s">
        <v>350</v>
      </c>
      <c r="I120" s="137" t="s">
        <v>498</v>
      </c>
      <c r="J120" s="108" t="s">
        <v>571</v>
      </c>
      <c r="K120" s="112" t="s">
        <v>475</v>
      </c>
      <c r="L120" s="71" t="s">
        <v>500</v>
      </c>
      <c r="M120" s="59" t="s">
        <v>365</v>
      </c>
      <c r="N120" s="59" t="s">
        <v>1168</v>
      </c>
      <c r="O120" s="59" t="s">
        <v>1168</v>
      </c>
      <c r="P120" s="77"/>
      <c r="Q120" s="105"/>
    </row>
    <row r="121" spans="2:17" ht="204.75" thickBot="1" x14ac:dyDescent="0.25">
      <c r="B121" s="135" t="s">
        <v>144</v>
      </c>
      <c r="C121" s="141" t="s">
        <v>925</v>
      </c>
      <c r="D121" s="137" t="s">
        <v>937</v>
      </c>
      <c r="E121" s="76">
        <f t="shared" si="3"/>
        <v>0.5</v>
      </c>
      <c r="F121" s="108" t="s">
        <v>927</v>
      </c>
      <c r="G121" s="78">
        <v>3</v>
      </c>
      <c r="H121" s="137" t="s">
        <v>350</v>
      </c>
      <c r="I121" s="137" t="s">
        <v>497</v>
      </c>
      <c r="J121" s="108" t="s">
        <v>572</v>
      </c>
      <c r="K121" s="160" t="s">
        <v>1168</v>
      </c>
      <c r="L121" s="71" t="s">
        <v>499</v>
      </c>
      <c r="M121" s="59" t="s">
        <v>365</v>
      </c>
      <c r="N121" s="59" t="s">
        <v>1168</v>
      </c>
      <c r="O121" s="59" t="s">
        <v>1168</v>
      </c>
      <c r="P121" s="77"/>
      <c r="Q121" s="105"/>
    </row>
    <row r="122" spans="2:17" ht="306.75" thickBot="1" x14ac:dyDescent="0.25">
      <c r="B122" s="135" t="s">
        <v>144</v>
      </c>
      <c r="C122" s="141" t="s">
        <v>925</v>
      </c>
      <c r="D122" s="137" t="s">
        <v>937</v>
      </c>
      <c r="E122" s="76">
        <f t="shared" si="3"/>
        <v>0.5</v>
      </c>
      <c r="F122" s="137" t="s">
        <v>927</v>
      </c>
      <c r="G122" s="78">
        <v>3</v>
      </c>
      <c r="H122" s="137" t="s">
        <v>350</v>
      </c>
      <c r="I122" s="137" t="s">
        <v>498</v>
      </c>
      <c r="J122" s="108" t="s">
        <v>571</v>
      </c>
      <c r="K122" s="112" t="s">
        <v>475</v>
      </c>
      <c r="L122" s="71" t="s">
        <v>500</v>
      </c>
      <c r="M122" s="59" t="s">
        <v>365</v>
      </c>
      <c r="N122" s="59" t="s">
        <v>1168</v>
      </c>
      <c r="O122" s="59" t="s">
        <v>1168</v>
      </c>
      <c r="P122" s="77"/>
      <c r="Q122" s="105"/>
    </row>
    <row r="123" spans="2:17" ht="204.75" thickBot="1" x14ac:dyDescent="0.25">
      <c r="B123" s="135" t="s">
        <v>144</v>
      </c>
      <c r="C123" s="141" t="s">
        <v>925</v>
      </c>
      <c r="D123" s="137" t="s">
        <v>938</v>
      </c>
      <c r="E123" s="76">
        <f t="shared" si="3"/>
        <v>0.5</v>
      </c>
      <c r="F123" s="137" t="s">
        <v>928</v>
      </c>
      <c r="G123" s="78">
        <v>3</v>
      </c>
      <c r="H123" s="137" t="s">
        <v>350</v>
      </c>
      <c r="I123" s="137" t="s">
        <v>497</v>
      </c>
      <c r="J123" s="108" t="s">
        <v>572</v>
      </c>
      <c r="K123" s="160" t="s">
        <v>1168</v>
      </c>
      <c r="L123" s="71" t="s">
        <v>499</v>
      </c>
      <c r="M123" s="59" t="s">
        <v>365</v>
      </c>
      <c r="N123" s="59" t="s">
        <v>1168</v>
      </c>
      <c r="O123" s="59" t="s">
        <v>1168</v>
      </c>
      <c r="P123" s="77"/>
      <c r="Q123" s="105"/>
    </row>
    <row r="124" spans="2:17" ht="306.75" thickBot="1" x14ac:dyDescent="0.25">
      <c r="B124" s="135" t="s">
        <v>144</v>
      </c>
      <c r="C124" s="141" t="s">
        <v>925</v>
      </c>
      <c r="D124" s="137" t="s">
        <v>938</v>
      </c>
      <c r="E124" s="76">
        <f t="shared" si="3"/>
        <v>0.5</v>
      </c>
      <c r="F124" s="137" t="s">
        <v>928</v>
      </c>
      <c r="G124" s="78">
        <v>3</v>
      </c>
      <c r="H124" s="137" t="s">
        <v>350</v>
      </c>
      <c r="I124" s="137" t="s">
        <v>498</v>
      </c>
      <c r="J124" s="108" t="s">
        <v>571</v>
      </c>
      <c r="K124" s="112" t="s">
        <v>475</v>
      </c>
      <c r="L124" s="71" t="s">
        <v>500</v>
      </c>
      <c r="M124" s="59" t="s">
        <v>365</v>
      </c>
      <c r="N124" s="59" t="s">
        <v>1168</v>
      </c>
      <c r="O124" s="59" t="s">
        <v>1168</v>
      </c>
      <c r="P124" s="77"/>
      <c r="Q124" s="105"/>
    </row>
    <row r="125" spans="2:17" ht="204.75" thickBot="1" x14ac:dyDescent="0.25">
      <c r="B125" s="134" t="s">
        <v>144</v>
      </c>
      <c r="C125" s="141" t="s">
        <v>925</v>
      </c>
      <c r="D125" s="108" t="s">
        <v>939</v>
      </c>
      <c r="E125" s="76">
        <f t="shared" si="3"/>
        <v>0.5</v>
      </c>
      <c r="F125" s="137" t="s">
        <v>929</v>
      </c>
      <c r="G125" s="78">
        <v>3</v>
      </c>
      <c r="H125" s="108" t="s">
        <v>350</v>
      </c>
      <c r="I125" s="108" t="s">
        <v>497</v>
      </c>
      <c r="J125" s="108" t="s">
        <v>572</v>
      </c>
      <c r="K125" s="160" t="s">
        <v>1168</v>
      </c>
      <c r="L125" s="71" t="s">
        <v>499</v>
      </c>
      <c r="M125" s="60" t="s">
        <v>365</v>
      </c>
      <c r="N125" s="60" t="s">
        <v>1168</v>
      </c>
      <c r="O125" s="60" t="s">
        <v>1168</v>
      </c>
      <c r="P125" s="77"/>
      <c r="Q125" s="105"/>
    </row>
    <row r="126" spans="2:17" ht="306.75" thickBot="1" x14ac:dyDescent="0.25">
      <c r="B126" s="135" t="s">
        <v>144</v>
      </c>
      <c r="C126" s="141" t="s">
        <v>925</v>
      </c>
      <c r="D126" s="137" t="s">
        <v>939</v>
      </c>
      <c r="E126" s="76">
        <f t="shared" si="3"/>
        <v>0.5</v>
      </c>
      <c r="F126" s="137" t="s">
        <v>929</v>
      </c>
      <c r="G126" s="78">
        <v>3</v>
      </c>
      <c r="H126" s="137" t="s">
        <v>350</v>
      </c>
      <c r="I126" s="137" t="s">
        <v>498</v>
      </c>
      <c r="J126" s="108" t="s">
        <v>571</v>
      </c>
      <c r="K126" s="112" t="s">
        <v>475</v>
      </c>
      <c r="L126" s="71" t="s">
        <v>500</v>
      </c>
      <c r="M126" s="59" t="s">
        <v>365</v>
      </c>
      <c r="N126" s="59" t="s">
        <v>1168</v>
      </c>
      <c r="O126" s="59" t="s">
        <v>1168</v>
      </c>
      <c r="P126" s="77"/>
      <c r="Q126" s="105"/>
    </row>
    <row r="127" spans="2:17" ht="204.75" thickBot="1" x14ac:dyDescent="0.25">
      <c r="B127" s="134" t="s">
        <v>144</v>
      </c>
      <c r="C127" s="141" t="s">
        <v>925</v>
      </c>
      <c r="D127" s="108" t="s">
        <v>940</v>
      </c>
      <c r="E127" s="76">
        <f t="shared" si="3"/>
        <v>0.5</v>
      </c>
      <c r="F127" s="137" t="s">
        <v>930</v>
      </c>
      <c r="G127" s="78">
        <v>3</v>
      </c>
      <c r="H127" s="108" t="s">
        <v>350</v>
      </c>
      <c r="I127" s="108" t="s">
        <v>497</v>
      </c>
      <c r="J127" s="108" t="s">
        <v>572</v>
      </c>
      <c r="K127" s="160" t="s">
        <v>1168</v>
      </c>
      <c r="L127" s="71" t="s">
        <v>499</v>
      </c>
      <c r="M127" s="60" t="s">
        <v>365</v>
      </c>
      <c r="N127" s="60" t="s">
        <v>1168</v>
      </c>
      <c r="O127" s="59" t="s">
        <v>1168</v>
      </c>
      <c r="P127" s="77"/>
      <c r="Q127" s="105"/>
    </row>
    <row r="128" spans="2:17" ht="306.75" thickBot="1" x14ac:dyDescent="0.25">
      <c r="B128" s="134" t="s">
        <v>144</v>
      </c>
      <c r="C128" s="141" t="s">
        <v>925</v>
      </c>
      <c r="D128" s="108" t="s">
        <v>940</v>
      </c>
      <c r="E128" s="76">
        <f t="shared" si="3"/>
        <v>0.5</v>
      </c>
      <c r="F128" s="137" t="s">
        <v>930</v>
      </c>
      <c r="G128" s="78">
        <v>3</v>
      </c>
      <c r="H128" s="108" t="s">
        <v>350</v>
      </c>
      <c r="I128" s="108" t="s">
        <v>498</v>
      </c>
      <c r="J128" s="108" t="s">
        <v>571</v>
      </c>
      <c r="K128" s="112" t="s">
        <v>475</v>
      </c>
      <c r="L128" s="71" t="s">
        <v>500</v>
      </c>
      <c r="M128" s="60" t="s">
        <v>365</v>
      </c>
      <c r="N128" s="60" t="s">
        <v>1168</v>
      </c>
      <c r="O128" s="59" t="s">
        <v>1168</v>
      </c>
      <c r="P128" s="77"/>
      <c r="Q128" s="105"/>
    </row>
    <row r="129" spans="2:17" ht="204.75" thickBot="1" x14ac:dyDescent="0.25">
      <c r="B129" s="134" t="s">
        <v>144</v>
      </c>
      <c r="C129" s="141" t="s">
        <v>925</v>
      </c>
      <c r="D129" s="108" t="s">
        <v>1086</v>
      </c>
      <c r="E129" s="76">
        <f t="shared" si="3"/>
        <v>0.5</v>
      </c>
      <c r="F129" s="137" t="s">
        <v>931</v>
      </c>
      <c r="G129" s="78">
        <v>3</v>
      </c>
      <c r="H129" s="108" t="s">
        <v>350</v>
      </c>
      <c r="I129" s="108" t="s">
        <v>497</v>
      </c>
      <c r="J129" s="108" t="s">
        <v>572</v>
      </c>
      <c r="K129" s="160" t="s">
        <v>1168</v>
      </c>
      <c r="L129" s="71" t="s">
        <v>499</v>
      </c>
      <c r="M129" s="60" t="s">
        <v>365</v>
      </c>
      <c r="N129" s="60" t="s">
        <v>1168</v>
      </c>
      <c r="O129" s="59" t="s">
        <v>1168</v>
      </c>
      <c r="P129" s="77"/>
      <c r="Q129" s="105"/>
    </row>
    <row r="130" spans="2:17" ht="306.75" thickBot="1" x14ac:dyDescent="0.25">
      <c r="B130" s="134" t="s">
        <v>144</v>
      </c>
      <c r="C130" s="141" t="s">
        <v>925</v>
      </c>
      <c r="D130" s="108" t="s">
        <v>1086</v>
      </c>
      <c r="E130" s="76">
        <f t="shared" si="3"/>
        <v>0.5</v>
      </c>
      <c r="F130" s="137" t="s">
        <v>931</v>
      </c>
      <c r="G130" s="78">
        <v>3</v>
      </c>
      <c r="H130" s="108" t="s">
        <v>350</v>
      </c>
      <c r="I130" s="108" t="s">
        <v>498</v>
      </c>
      <c r="J130" s="108" t="s">
        <v>571</v>
      </c>
      <c r="K130" s="112" t="s">
        <v>475</v>
      </c>
      <c r="L130" s="71" t="s">
        <v>500</v>
      </c>
      <c r="M130" s="60" t="s">
        <v>365</v>
      </c>
      <c r="N130" s="60" t="s">
        <v>1168</v>
      </c>
      <c r="O130" s="59" t="s">
        <v>1168</v>
      </c>
      <c r="P130" s="77"/>
      <c r="Q130" s="105"/>
    </row>
    <row r="131" spans="2:17" ht="204.75" thickBot="1" x14ac:dyDescent="0.25">
      <c r="B131" s="134" t="s">
        <v>144</v>
      </c>
      <c r="C131" s="141" t="s">
        <v>925</v>
      </c>
      <c r="D131" s="108" t="s">
        <v>1087</v>
      </c>
      <c r="E131" s="76">
        <f t="shared" si="3"/>
        <v>0.5</v>
      </c>
      <c r="F131" s="108" t="s">
        <v>933</v>
      </c>
      <c r="G131" s="78">
        <v>3</v>
      </c>
      <c r="H131" s="108" t="s">
        <v>350</v>
      </c>
      <c r="I131" s="108" t="s">
        <v>497</v>
      </c>
      <c r="J131" s="108" t="s">
        <v>572</v>
      </c>
      <c r="K131" s="160" t="s">
        <v>1168</v>
      </c>
      <c r="L131" s="71" t="s">
        <v>499</v>
      </c>
      <c r="M131" s="60" t="s">
        <v>365</v>
      </c>
      <c r="N131" s="60" t="s">
        <v>1168</v>
      </c>
      <c r="O131" s="59" t="s">
        <v>1168</v>
      </c>
      <c r="P131" s="77"/>
      <c r="Q131" s="105"/>
    </row>
    <row r="132" spans="2:17" ht="306.75" thickBot="1" x14ac:dyDescent="0.25">
      <c r="B132" s="134" t="s">
        <v>144</v>
      </c>
      <c r="C132" s="141" t="s">
        <v>925</v>
      </c>
      <c r="D132" s="108" t="s">
        <v>1087</v>
      </c>
      <c r="E132" s="76">
        <f t="shared" si="3"/>
        <v>0.5</v>
      </c>
      <c r="F132" s="137" t="s">
        <v>933</v>
      </c>
      <c r="G132" s="78">
        <v>3</v>
      </c>
      <c r="H132" s="108" t="s">
        <v>350</v>
      </c>
      <c r="I132" s="108" t="s">
        <v>498</v>
      </c>
      <c r="J132" s="108" t="s">
        <v>571</v>
      </c>
      <c r="K132" s="112" t="s">
        <v>475</v>
      </c>
      <c r="L132" s="71" t="s">
        <v>500</v>
      </c>
      <c r="M132" s="60" t="s">
        <v>365</v>
      </c>
      <c r="N132" s="60" t="s">
        <v>1168</v>
      </c>
      <c r="O132" s="59" t="s">
        <v>1168</v>
      </c>
      <c r="P132" s="77"/>
      <c r="Q132" s="105"/>
    </row>
    <row r="133" spans="2:17" ht="204.75" thickBot="1" x14ac:dyDescent="0.25">
      <c r="B133" s="135" t="s">
        <v>144</v>
      </c>
      <c r="C133" s="141" t="s">
        <v>925</v>
      </c>
      <c r="D133" s="137" t="s">
        <v>941</v>
      </c>
      <c r="E133" s="76">
        <f t="shared" si="3"/>
        <v>0.5</v>
      </c>
      <c r="F133" s="137" t="s">
        <v>934</v>
      </c>
      <c r="G133" s="78">
        <v>3</v>
      </c>
      <c r="H133" s="137" t="s">
        <v>350</v>
      </c>
      <c r="I133" s="137" t="s">
        <v>497</v>
      </c>
      <c r="J133" s="108" t="s">
        <v>572</v>
      </c>
      <c r="K133" s="112" t="s">
        <v>475</v>
      </c>
      <c r="L133" s="71" t="s">
        <v>499</v>
      </c>
      <c r="M133" s="59" t="s">
        <v>365</v>
      </c>
      <c r="N133" s="59" t="s">
        <v>1168</v>
      </c>
      <c r="O133" s="59" t="s">
        <v>1168</v>
      </c>
      <c r="P133" s="77"/>
      <c r="Q133" s="105"/>
    </row>
    <row r="134" spans="2:17" ht="306.75" thickBot="1" x14ac:dyDescent="0.25">
      <c r="B134" s="135" t="s">
        <v>144</v>
      </c>
      <c r="C134" s="141" t="s">
        <v>925</v>
      </c>
      <c r="D134" s="137" t="s">
        <v>941</v>
      </c>
      <c r="E134" s="76">
        <f t="shared" si="3"/>
        <v>0.5</v>
      </c>
      <c r="F134" s="137" t="s">
        <v>934</v>
      </c>
      <c r="G134" s="78">
        <v>3</v>
      </c>
      <c r="H134" s="137" t="s">
        <v>350</v>
      </c>
      <c r="I134" s="137" t="s">
        <v>498</v>
      </c>
      <c r="J134" s="108" t="s">
        <v>571</v>
      </c>
      <c r="K134" s="160" t="s">
        <v>1168</v>
      </c>
      <c r="L134" s="71" t="s">
        <v>500</v>
      </c>
      <c r="M134" s="59" t="s">
        <v>365</v>
      </c>
      <c r="N134" s="59" t="s">
        <v>1168</v>
      </c>
      <c r="O134" s="59" t="s">
        <v>1168</v>
      </c>
      <c r="P134" s="77"/>
      <c r="Q134" s="105"/>
    </row>
    <row r="135" spans="2:17" ht="204.75" thickBot="1" x14ac:dyDescent="0.25">
      <c r="B135" s="135" t="s">
        <v>144</v>
      </c>
      <c r="C135" s="141" t="s">
        <v>925</v>
      </c>
      <c r="D135" s="137" t="s">
        <v>942</v>
      </c>
      <c r="E135" s="76">
        <f t="shared" ref="E135:E140" si="4">IFERROR(1/COUNTIFS(D:D,D135)," ")</f>
        <v>0.5</v>
      </c>
      <c r="F135" s="137" t="s">
        <v>936</v>
      </c>
      <c r="G135" s="78">
        <v>3</v>
      </c>
      <c r="H135" s="137" t="s">
        <v>350</v>
      </c>
      <c r="I135" s="137" t="s">
        <v>497</v>
      </c>
      <c r="J135" s="108" t="s">
        <v>572</v>
      </c>
      <c r="K135" s="160" t="s">
        <v>1168</v>
      </c>
      <c r="L135" s="71" t="s">
        <v>499</v>
      </c>
      <c r="M135" s="59" t="s">
        <v>365</v>
      </c>
      <c r="N135" s="59" t="s">
        <v>1168</v>
      </c>
      <c r="O135" s="59" t="s">
        <v>1168</v>
      </c>
      <c r="P135" s="77"/>
      <c r="Q135" s="105"/>
    </row>
    <row r="136" spans="2:17" ht="306.75" thickBot="1" x14ac:dyDescent="0.25">
      <c r="B136" s="135" t="s">
        <v>144</v>
      </c>
      <c r="C136" s="141" t="s">
        <v>925</v>
      </c>
      <c r="D136" s="137" t="s">
        <v>942</v>
      </c>
      <c r="E136" s="76">
        <f t="shared" si="4"/>
        <v>0.5</v>
      </c>
      <c r="F136" s="137" t="s">
        <v>936</v>
      </c>
      <c r="G136" s="78">
        <v>3</v>
      </c>
      <c r="H136" s="137" t="s">
        <v>350</v>
      </c>
      <c r="I136" s="137" t="s">
        <v>498</v>
      </c>
      <c r="J136" s="108" t="s">
        <v>571</v>
      </c>
      <c r="K136" s="112" t="s">
        <v>475</v>
      </c>
      <c r="L136" s="71" t="s">
        <v>500</v>
      </c>
      <c r="M136" s="59" t="s">
        <v>365</v>
      </c>
      <c r="N136" s="59" t="s">
        <v>1168</v>
      </c>
      <c r="O136" s="59" t="s">
        <v>1168</v>
      </c>
      <c r="P136" s="77"/>
      <c r="Q136" s="105"/>
    </row>
    <row r="137" spans="2:17" ht="204.75" thickBot="1" x14ac:dyDescent="0.25">
      <c r="B137" s="135" t="s">
        <v>145</v>
      </c>
      <c r="C137" s="141" t="s">
        <v>946</v>
      </c>
      <c r="D137" s="137" t="s">
        <v>976</v>
      </c>
      <c r="E137" s="76">
        <f t="shared" si="4"/>
        <v>0.5</v>
      </c>
      <c r="F137" s="137" t="s">
        <v>951</v>
      </c>
      <c r="G137" s="78">
        <v>3</v>
      </c>
      <c r="H137" s="137" t="s">
        <v>350</v>
      </c>
      <c r="I137" s="137" t="s">
        <v>497</v>
      </c>
      <c r="J137" s="108" t="s">
        <v>572</v>
      </c>
      <c r="K137" s="160" t="s">
        <v>1168</v>
      </c>
      <c r="L137" s="71" t="s">
        <v>499</v>
      </c>
      <c r="M137" s="59" t="s">
        <v>365</v>
      </c>
      <c r="N137" s="59" t="s">
        <v>1168</v>
      </c>
      <c r="O137" s="59" t="s">
        <v>1168</v>
      </c>
      <c r="P137" s="77"/>
      <c r="Q137" s="105"/>
    </row>
    <row r="138" spans="2:17" ht="306.75" thickBot="1" x14ac:dyDescent="0.25">
      <c r="B138" s="135" t="s">
        <v>145</v>
      </c>
      <c r="C138" s="141" t="s">
        <v>946</v>
      </c>
      <c r="D138" s="137" t="s">
        <v>976</v>
      </c>
      <c r="E138" s="76">
        <f t="shared" si="4"/>
        <v>0.5</v>
      </c>
      <c r="F138" s="137" t="s">
        <v>951</v>
      </c>
      <c r="G138" s="78">
        <v>3</v>
      </c>
      <c r="H138" s="137" t="s">
        <v>350</v>
      </c>
      <c r="I138" s="137" t="s">
        <v>498</v>
      </c>
      <c r="J138" s="108" t="s">
        <v>571</v>
      </c>
      <c r="K138" s="112" t="s">
        <v>475</v>
      </c>
      <c r="L138" s="71" t="s">
        <v>500</v>
      </c>
      <c r="M138" s="59" t="s">
        <v>365</v>
      </c>
      <c r="N138" s="59" t="s">
        <v>1168</v>
      </c>
      <c r="O138" s="59" t="s">
        <v>1168</v>
      </c>
      <c r="P138" s="77"/>
      <c r="Q138" s="105"/>
    </row>
    <row r="139" spans="2:17" ht="204.75" thickBot="1" x14ac:dyDescent="0.25">
      <c r="B139" s="135" t="s">
        <v>145</v>
      </c>
      <c r="C139" s="141" t="s">
        <v>946</v>
      </c>
      <c r="D139" s="137" t="s">
        <v>977</v>
      </c>
      <c r="E139" s="76">
        <f t="shared" si="4"/>
        <v>0.5</v>
      </c>
      <c r="F139" s="137" t="s">
        <v>952</v>
      </c>
      <c r="G139" s="78">
        <v>3</v>
      </c>
      <c r="H139" s="137" t="s">
        <v>350</v>
      </c>
      <c r="I139" s="137" t="s">
        <v>497</v>
      </c>
      <c r="J139" s="108" t="s">
        <v>572</v>
      </c>
      <c r="K139" s="160" t="s">
        <v>1168</v>
      </c>
      <c r="L139" s="71" t="s">
        <v>499</v>
      </c>
      <c r="M139" s="59" t="s">
        <v>365</v>
      </c>
      <c r="N139" s="59" t="s">
        <v>1168</v>
      </c>
      <c r="O139" s="59" t="s">
        <v>1168</v>
      </c>
      <c r="P139" s="77"/>
      <c r="Q139" s="105"/>
    </row>
    <row r="140" spans="2:17" ht="306.75" thickBot="1" x14ac:dyDescent="0.25">
      <c r="B140" s="135" t="s">
        <v>145</v>
      </c>
      <c r="C140" s="141" t="s">
        <v>946</v>
      </c>
      <c r="D140" s="137" t="s">
        <v>977</v>
      </c>
      <c r="E140" s="76">
        <f t="shared" si="4"/>
        <v>0.5</v>
      </c>
      <c r="F140" s="137" t="s">
        <v>952</v>
      </c>
      <c r="G140" s="78">
        <v>3</v>
      </c>
      <c r="H140" s="137" t="s">
        <v>350</v>
      </c>
      <c r="I140" s="137" t="s">
        <v>498</v>
      </c>
      <c r="J140" s="108" t="s">
        <v>571</v>
      </c>
      <c r="K140" s="112" t="s">
        <v>475</v>
      </c>
      <c r="L140" s="71" t="s">
        <v>500</v>
      </c>
      <c r="M140" s="59" t="s">
        <v>365</v>
      </c>
      <c r="N140" s="59" t="s">
        <v>1168</v>
      </c>
      <c r="O140" s="59" t="s">
        <v>1168</v>
      </c>
      <c r="P140" s="77"/>
      <c r="Q140" s="105"/>
    </row>
    <row r="141" spans="2:17" ht="204.75" thickBot="1" x14ac:dyDescent="0.25">
      <c r="B141" s="135" t="s">
        <v>145</v>
      </c>
      <c r="C141" s="141" t="s">
        <v>946</v>
      </c>
      <c r="D141" s="137" t="s">
        <v>1142</v>
      </c>
      <c r="E141" s="161" t="s">
        <v>1168</v>
      </c>
      <c r="F141" s="137" t="s">
        <v>953</v>
      </c>
      <c r="G141" s="78">
        <v>3</v>
      </c>
      <c r="H141" s="137" t="s">
        <v>350</v>
      </c>
      <c r="I141" s="137" t="s">
        <v>497</v>
      </c>
      <c r="J141" s="108" t="s">
        <v>572</v>
      </c>
      <c r="K141" s="160" t="s">
        <v>1168</v>
      </c>
      <c r="L141" s="71" t="s">
        <v>499</v>
      </c>
      <c r="M141" s="59" t="s">
        <v>365</v>
      </c>
      <c r="N141" s="59" t="s">
        <v>1168</v>
      </c>
      <c r="O141" s="59" t="s">
        <v>1168</v>
      </c>
      <c r="P141" s="77"/>
      <c r="Q141" s="105"/>
    </row>
    <row r="142" spans="2:17" ht="306.75" thickBot="1" x14ac:dyDescent="0.25">
      <c r="B142" s="135" t="s">
        <v>145</v>
      </c>
      <c r="C142" s="141" t="s">
        <v>946</v>
      </c>
      <c r="D142" s="137" t="s">
        <v>1142</v>
      </c>
      <c r="E142" s="161" t="s">
        <v>1168</v>
      </c>
      <c r="F142" s="137" t="s">
        <v>953</v>
      </c>
      <c r="G142" s="78">
        <v>3</v>
      </c>
      <c r="H142" s="137" t="s">
        <v>350</v>
      </c>
      <c r="I142" s="137" t="s">
        <v>498</v>
      </c>
      <c r="J142" s="108" t="s">
        <v>571</v>
      </c>
      <c r="K142" s="129" t="s">
        <v>475</v>
      </c>
      <c r="L142" s="71" t="s">
        <v>500</v>
      </c>
      <c r="M142" s="59" t="s">
        <v>365</v>
      </c>
      <c r="N142" s="59" t="s">
        <v>1168</v>
      </c>
      <c r="O142" s="59" t="s">
        <v>1168</v>
      </c>
      <c r="P142" s="77"/>
      <c r="Q142" s="105"/>
    </row>
    <row r="143" spans="2:17" ht="204.75" thickBot="1" x14ac:dyDescent="0.25">
      <c r="B143" s="135" t="s">
        <v>145</v>
      </c>
      <c r="C143" s="141" t="s">
        <v>946</v>
      </c>
      <c r="D143" s="137" t="s">
        <v>1134</v>
      </c>
      <c r="E143" s="76">
        <f t="shared" ref="E143:E164" si="5">IFERROR(1/COUNTIFS(D:D,D143)," ")</f>
        <v>0.5</v>
      </c>
      <c r="F143" s="137" t="s">
        <v>954</v>
      </c>
      <c r="G143" s="78">
        <v>3</v>
      </c>
      <c r="H143" s="137" t="s">
        <v>350</v>
      </c>
      <c r="I143" s="137" t="s">
        <v>497</v>
      </c>
      <c r="J143" s="108" t="s">
        <v>572</v>
      </c>
      <c r="K143" s="160" t="s">
        <v>1168</v>
      </c>
      <c r="L143" s="71" t="s">
        <v>499</v>
      </c>
      <c r="M143" s="59" t="s">
        <v>365</v>
      </c>
      <c r="N143" s="59" t="s">
        <v>1168</v>
      </c>
      <c r="O143" s="59" t="s">
        <v>1168</v>
      </c>
      <c r="P143" s="77"/>
      <c r="Q143" s="105"/>
    </row>
    <row r="144" spans="2:17" ht="306.75" thickBot="1" x14ac:dyDescent="0.25">
      <c r="B144" s="135" t="s">
        <v>145</v>
      </c>
      <c r="C144" s="141" t="s">
        <v>946</v>
      </c>
      <c r="D144" s="137" t="s">
        <v>1134</v>
      </c>
      <c r="E144" s="76">
        <f t="shared" si="5"/>
        <v>0.5</v>
      </c>
      <c r="F144" s="137" t="s">
        <v>954</v>
      </c>
      <c r="G144" s="78">
        <v>3</v>
      </c>
      <c r="H144" s="137" t="s">
        <v>350</v>
      </c>
      <c r="I144" s="137" t="s">
        <v>498</v>
      </c>
      <c r="J144" s="108" t="s">
        <v>571</v>
      </c>
      <c r="K144" s="112" t="s">
        <v>475</v>
      </c>
      <c r="L144" s="71" t="s">
        <v>500</v>
      </c>
      <c r="M144" s="59" t="s">
        <v>365</v>
      </c>
      <c r="N144" s="59" t="s">
        <v>1168</v>
      </c>
      <c r="O144" s="59" t="s">
        <v>1168</v>
      </c>
      <c r="P144" s="77"/>
      <c r="Q144" s="105"/>
    </row>
    <row r="145" spans="2:17" ht="204.75" thickBot="1" x14ac:dyDescent="0.25">
      <c r="B145" s="134" t="s">
        <v>145</v>
      </c>
      <c r="C145" s="141" t="s">
        <v>946</v>
      </c>
      <c r="D145" s="108" t="s">
        <v>979</v>
      </c>
      <c r="E145" s="76">
        <f t="shared" si="5"/>
        <v>0.5</v>
      </c>
      <c r="F145" s="137" t="s">
        <v>956</v>
      </c>
      <c r="G145" s="78">
        <v>3</v>
      </c>
      <c r="H145" s="108" t="s">
        <v>350</v>
      </c>
      <c r="I145" s="108" t="s">
        <v>497</v>
      </c>
      <c r="J145" s="108" t="s">
        <v>572</v>
      </c>
      <c r="K145" s="160" t="s">
        <v>1168</v>
      </c>
      <c r="L145" s="71" t="s">
        <v>499</v>
      </c>
      <c r="M145" s="60" t="s">
        <v>365</v>
      </c>
      <c r="N145" s="60" t="s">
        <v>1168</v>
      </c>
      <c r="O145" s="60" t="s">
        <v>1168</v>
      </c>
      <c r="P145" s="77"/>
      <c r="Q145" s="105"/>
    </row>
    <row r="146" spans="2:17" ht="306.75" thickBot="1" x14ac:dyDescent="0.25">
      <c r="B146" s="134" t="s">
        <v>145</v>
      </c>
      <c r="C146" s="141" t="s">
        <v>946</v>
      </c>
      <c r="D146" s="108" t="s">
        <v>979</v>
      </c>
      <c r="E146" s="76">
        <f t="shared" si="5"/>
        <v>0.5</v>
      </c>
      <c r="F146" s="137" t="s">
        <v>956</v>
      </c>
      <c r="G146" s="78">
        <v>3</v>
      </c>
      <c r="H146" s="108" t="s">
        <v>350</v>
      </c>
      <c r="I146" s="108" t="s">
        <v>498</v>
      </c>
      <c r="J146" s="108" t="s">
        <v>571</v>
      </c>
      <c r="K146" s="112" t="s">
        <v>475</v>
      </c>
      <c r="L146" s="71" t="s">
        <v>500</v>
      </c>
      <c r="M146" s="60" t="s">
        <v>365</v>
      </c>
      <c r="N146" s="60" t="s">
        <v>1168</v>
      </c>
      <c r="O146" s="60" t="s">
        <v>1168</v>
      </c>
      <c r="P146" s="77"/>
      <c r="Q146" s="105"/>
    </row>
    <row r="147" spans="2:17" ht="204.75" thickBot="1" x14ac:dyDescent="0.25">
      <c r="B147" s="134" t="s">
        <v>145</v>
      </c>
      <c r="C147" s="141" t="s">
        <v>946</v>
      </c>
      <c r="D147" s="108" t="s">
        <v>981</v>
      </c>
      <c r="E147" s="76">
        <f t="shared" si="5"/>
        <v>0.5</v>
      </c>
      <c r="F147" s="137" t="s">
        <v>958</v>
      </c>
      <c r="G147" s="78">
        <v>3</v>
      </c>
      <c r="H147" s="108" t="s">
        <v>350</v>
      </c>
      <c r="I147" s="108" t="s">
        <v>497</v>
      </c>
      <c r="J147" s="108" t="s">
        <v>572</v>
      </c>
      <c r="K147" s="160" t="s">
        <v>1168</v>
      </c>
      <c r="L147" s="71" t="s">
        <v>499</v>
      </c>
      <c r="M147" s="60" t="s">
        <v>365</v>
      </c>
      <c r="N147" s="60" t="s">
        <v>1168</v>
      </c>
      <c r="O147" s="60" t="s">
        <v>1168</v>
      </c>
      <c r="P147" s="77"/>
      <c r="Q147" s="105"/>
    </row>
    <row r="148" spans="2:17" ht="306.75" thickBot="1" x14ac:dyDescent="0.25">
      <c r="B148" s="134" t="s">
        <v>145</v>
      </c>
      <c r="C148" s="141" t="s">
        <v>946</v>
      </c>
      <c r="D148" s="108" t="s">
        <v>981</v>
      </c>
      <c r="E148" s="76">
        <f t="shared" si="5"/>
        <v>0.5</v>
      </c>
      <c r="F148" s="137" t="s">
        <v>958</v>
      </c>
      <c r="G148" s="78">
        <v>3</v>
      </c>
      <c r="H148" s="108" t="s">
        <v>350</v>
      </c>
      <c r="I148" s="108" t="s">
        <v>498</v>
      </c>
      <c r="J148" s="108" t="s">
        <v>571</v>
      </c>
      <c r="K148" s="112" t="s">
        <v>475</v>
      </c>
      <c r="L148" s="71" t="s">
        <v>500</v>
      </c>
      <c r="M148" s="60" t="s">
        <v>365</v>
      </c>
      <c r="N148" s="60" t="s">
        <v>1168</v>
      </c>
      <c r="O148" s="60" t="s">
        <v>1168</v>
      </c>
      <c r="P148" s="77"/>
      <c r="Q148" s="105"/>
    </row>
    <row r="149" spans="2:17" ht="204.75" thickBot="1" x14ac:dyDescent="0.25">
      <c r="B149" s="135" t="s">
        <v>151</v>
      </c>
      <c r="C149" s="141" t="s">
        <v>996</v>
      </c>
      <c r="D149" s="137" t="s">
        <v>1009</v>
      </c>
      <c r="E149" s="76">
        <f t="shared" si="5"/>
        <v>0.5</v>
      </c>
      <c r="F149" s="137" t="s">
        <v>998</v>
      </c>
      <c r="G149" s="78">
        <v>3</v>
      </c>
      <c r="H149" s="137" t="s">
        <v>350</v>
      </c>
      <c r="I149" s="137" t="s">
        <v>497</v>
      </c>
      <c r="J149" s="108" t="s">
        <v>572</v>
      </c>
      <c r="K149" s="112" t="s">
        <v>475</v>
      </c>
      <c r="L149" s="71" t="s">
        <v>499</v>
      </c>
      <c r="M149" s="59" t="s">
        <v>365</v>
      </c>
      <c r="N149" s="59" t="s">
        <v>1168</v>
      </c>
      <c r="O149" s="59" t="s">
        <v>1168</v>
      </c>
      <c r="P149" s="77"/>
      <c r="Q149" s="105"/>
    </row>
    <row r="150" spans="2:17" ht="306.75" thickBot="1" x14ac:dyDescent="0.25">
      <c r="B150" s="135" t="s">
        <v>151</v>
      </c>
      <c r="C150" s="141" t="s">
        <v>996</v>
      </c>
      <c r="D150" s="137" t="s">
        <v>1009</v>
      </c>
      <c r="E150" s="76">
        <f t="shared" si="5"/>
        <v>0.5</v>
      </c>
      <c r="F150" s="137" t="s">
        <v>998</v>
      </c>
      <c r="G150" s="78">
        <v>3</v>
      </c>
      <c r="H150" s="137" t="s">
        <v>350</v>
      </c>
      <c r="I150" s="137" t="s">
        <v>498</v>
      </c>
      <c r="J150" s="108" t="s">
        <v>571</v>
      </c>
      <c r="K150" s="160" t="s">
        <v>1168</v>
      </c>
      <c r="L150" s="71" t="s">
        <v>500</v>
      </c>
      <c r="M150" s="59" t="s">
        <v>365</v>
      </c>
      <c r="N150" s="59" t="s">
        <v>1168</v>
      </c>
      <c r="O150" s="59" t="s">
        <v>1168</v>
      </c>
      <c r="P150" s="77"/>
      <c r="Q150" s="105"/>
    </row>
    <row r="151" spans="2:17" ht="204.75" thickBot="1" x14ac:dyDescent="0.25">
      <c r="B151" s="134" t="s">
        <v>151</v>
      </c>
      <c r="C151" s="141" t="s">
        <v>996</v>
      </c>
      <c r="D151" s="108" t="s">
        <v>1010</v>
      </c>
      <c r="E151" s="76">
        <f t="shared" si="5"/>
        <v>0.16666666666666666</v>
      </c>
      <c r="F151" s="137" t="s">
        <v>999</v>
      </c>
      <c r="G151" s="78">
        <v>3</v>
      </c>
      <c r="H151" s="108" t="s">
        <v>350</v>
      </c>
      <c r="I151" s="108" t="s">
        <v>497</v>
      </c>
      <c r="J151" s="108" t="s">
        <v>572</v>
      </c>
      <c r="K151" s="112" t="s">
        <v>475</v>
      </c>
      <c r="L151" s="71" t="s">
        <v>499</v>
      </c>
      <c r="M151" s="60" t="s">
        <v>365</v>
      </c>
      <c r="N151" s="60" t="s">
        <v>1168</v>
      </c>
      <c r="O151" s="60" t="s">
        <v>1168</v>
      </c>
      <c r="P151" s="77"/>
      <c r="Q151" s="105"/>
    </row>
    <row r="152" spans="2:17" ht="306.75" thickBot="1" x14ac:dyDescent="0.25">
      <c r="B152" s="134" t="s">
        <v>151</v>
      </c>
      <c r="C152" s="141" t="s">
        <v>996</v>
      </c>
      <c r="D152" s="108" t="s">
        <v>1010</v>
      </c>
      <c r="E152" s="76">
        <f t="shared" si="5"/>
        <v>0.16666666666666666</v>
      </c>
      <c r="F152" s="137" t="s">
        <v>999</v>
      </c>
      <c r="G152" s="78">
        <v>3</v>
      </c>
      <c r="H152" s="108" t="s">
        <v>350</v>
      </c>
      <c r="I152" s="108" t="s">
        <v>498</v>
      </c>
      <c r="J152" s="108" t="s">
        <v>571</v>
      </c>
      <c r="K152" s="160" t="s">
        <v>1168</v>
      </c>
      <c r="L152" s="71" t="s">
        <v>500</v>
      </c>
      <c r="M152" s="60" t="s">
        <v>365</v>
      </c>
      <c r="N152" s="60" t="s">
        <v>1168</v>
      </c>
      <c r="O152" s="60" t="s">
        <v>1168</v>
      </c>
      <c r="P152" s="77"/>
      <c r="Q152" s="105"/>
    </row>
    <row r="153" spans="2:17" ht="204.75" thickBot="1" x14ac:dyDescent="0.25">
      <c r="B153" s="135" t="s">
        <v>151</v>
      </c>
      <c r="C153" s="141" t="s">
        <v>996</v>
      </c>
      <c r="D153" s="137" t="s">
        <v>1023</v>
      </c>
      <c r="E153" s="76">
        <f t="shared" si="5"/>
        <v>0.5</v>
      </c>
      <c r="F153" s="137" t="s">
        <v>1000</v>
      </c>
      <c r="G153" s="78">
        <v>3</v>
      </c>
      <c r="H153" s="137" t="s">
        <v>350</v>
      </c>
      <c r="I153" s="137" t="s">
        <v>497</v>
      </c>
      <c r="J153" s="108" t="s">
        <v>572</v>
      </c>
      <c r="K153" s="160" t="s">
        <v>1168</v>
      </c>
      <c r="L153" s="71" t="s">
        <v>499</v>
      </c>
      <c r="M153" s="59" t="s">
        <v>365</v>
      </c>
      <c r="N153" s="59" t="s">
        <v>1168</v>
      </c>
      <c r="O153" s="59" t="s">
        <v>1168</v>
      </c>
      <c r="P153" s="77"/>
      <c r="Q153" s="105"/>
    </row>
    <row r="154" spans="2:17" ht="306.75" thickBot="1" x14ac:dyDescent="0.25">
      <c r="B154" s="135" t="s">
        <v>151</v>
      </c>
      <c r="C154" s="141" t="s">
        <v>996</v>
      </c>
      <c r="D154" s="137" t="s">
        <v>1023</v>
      </c>
      <c r="E154" s="76">
        <f t="shared" si="5"/>
        <v>0.5</v>
      </c>
      <c r="F154" s="137" t="s">
        <v>1000</v>
      </c>
      <c r="G154" s="78">
        <v>3</v>
      </c>
      <c r="H154" s="137" t="s">
        <v>350</v>
      </c>
      <c r="I154" s="137" t="s">
        <v>498</v>
      </c>
      <c r="J154" s="108" t="s">
        <v>571</v>
      </c>
      <c r="K154" s="112" t="s">
        <v>475</v>
      </c>
      <c r="L154" s="71" t="s">
        <v>500</v>
      </c>
      <c r="M154" s="59" t="s">
        <v>365</v>
      </c>
      <c r="N154" s="59" t="s">
        <v>1168</v>
      </c>
      <c r="O154" s="59" t="s">
        <v>1168</v>
      </c>
      <c r="P154" s="77"/>
      <c r="Q154" s="105"/>
    </row>
    <row r="155" spans="2:17" ht="204.75" thickBot="1" x14ac:dyDescent="0.25">
      <c r="B155" s="135" t="s">
        <v>151</v>
      </c>
      <c r="C155" s="141" t="s">
        <v>996</v>
      </c>
      <c r="D155" s="137" t="s">
        <v>1011</v>
      </c>
      <c r="E155" s="76">
        <f t="shared" si="5"/>
        <v>0.5</v>
      </c>
      <c r="F155" s="137" t="s">
        <v>1003</v>
      </c>
      <c r="G155" s="78">
        <v>3</v>
      </c>
      <c r="H155" s="137" t="s">
        <v>350</v>
      </c>
      <c r="I155" s="137" t="s">
        <v>497</v>
      </c>
      <c r="J155" s="108" t="s">
        <v>572</v>
      </c>
      <c r="K155" s="160" t="s">
        <v>1168</v>
      </c>
      <c r="L155" s="71" t="s">
        <v>499</v>
      </c>
      <c r="M155" s="59" t="s">
        <v>365</v>
      </c>
      <c r="N155" s="59" t="s">
        <v>1168</v>
      </c>
      <c r="O155" s="59" t="s">
        <v>1168</v>
      </c>
      <c r="P155" s="77"/>
      <c r="Q155" s="105"/>
    </row>
    <row r="156" spans="2:17" ht="306.75" thickBot="1" x14ac:dyDescent="0.25">
      <c r="B156" s="135" t="s">
        <v>151</v>
      </c>
      <c r="C156" s="141" t="s">
        <v>996</v>
      </c>
      <c r="D156" s="137" t="s">
        <v>1011</v>
      </c>
      <c r="E156" s="76">
        <f t="shared" si="5"/>
        <v>0.5</v>
      </c>
      <c r="F156" s="137" t="s">
        <v>1003</v>
      </c>
      <c r="G156" s="78">
        <v>3</v>
      </c>
      <c r="H156" s="137" t="s">
        <v>350</v>
      </c>
      <c r="I156" s="137" t="s">
        <v>498</v>
      </c>
      <c r="J156" s="108" t="s">
        <v>571</v>
      </c>
      <c r="K156" s="112" t="s">
        <v>475</v>
      </c>
      <c r="L156" s="71" t="s">
        <v>500</v>
      </c>
      <c r="M156" s="59" t="s">
        <v>365</v>
      </c>
      <c r="N156" s="59" t="s">
        <v>1168</v>
      </c>
      <c r="O156" s="59" t="s">
        <v>1168</v>
      </c>
      <c r="P156" s="77"/>
      <c r="Q156" s="105"/>
    </row>
    <row r="157" spans="2:17" ht="204.75" thickBot="1" x14ac:dyDescent="0.25">
      <c r="B157" s="135" t="s">
        <v>151</v>
      </c>
      <c r="C157" s="141" t="s">
        <v>996</v>
      </c>
      <c r="D157" s="137" t="s">
        <v>1012</v>
      </c>
      <c r="E157" s="76">
        <f t="shared" si="5"/>
        <v>0.5</v>
      </c>
      <c r="F157" s="108" t="s">
        <v>1004</v>
      </c>
      <c r="G157" s="78">
        <v>3</v>
      </c>
      <c r="H157" s="137" t="s">
        <v>350</v>
      </c>
      <c r="I157" s="137" t="s">
        <v>497</v>
      </c>
      <c r="J157" s="108" t="s">
        <v>572</v>
      </c>
      <c r="K157" s="112" t="s">
        <v>475</v>
      </c>
      <c r="L157" s="71" t="s">
        <v>499</v>
      </c>
      <c r="M157" s="59" t="s">
        <v>365</v>
      </c>
      <c r="N157" s="59" t="s">
        <v>1168</v>
      </c>
      <c r="O157" s="59" t="s">
        <v>1168</v>
      </c>
      <c r="P157" s="77"/>
      <c r="Q157" s="105"/>
    </row>
    <row r="158" spans="2:17" ht="306.75" thickBot="1" x14ac:dyDescent="0.25">
      <c r="B158" s="135" t="s">
        <v>151</v>
      </c>
      <c r="C158" s="141" t="s">
        <v>996</v>
      </c>
      <c r="D158" s="137" t="s">
        <v>1012</v>
      </c>
      <c r="E158" s="76">
        <f t="shared" si="5"/>
        <v>0.5</v>
      </c>
      <c r="F158" s="108" t="s">
        <v>1004</v>
      </c>
      <c r="G158" s="78">
        <v>3</v>
      </c>
      <c r="H158" s="137" t="s">
        <v>350</v>
      </c>
      <c r="I158" s="137" t="s">
        <v>498</v>
      </c>
      <c r="J158" s="108" t="s">
        <v>571</v>
      </c>
      <c r="K158" s="160" t="s">
        <v>1168</v>
      </c>
      <c r="L158" s="71" t="s">
        <v>500</v>
      </c>
      <c r="M158" s="59" t="s">
        <v>365</v>
      </c>
      <c r="N158" s="59" t="s">
        <v>1168</v>
      </c>
      <c r="O158" s="59" t="s">
        <v>1168</v>
      </c>
      <c r="P158" s="77"/>
      <c r="Q158" s="105"/>
    </row>
    <row r="159" spans="2:17" ht="204.75" thickBot="1" x14ac:dyDescent="0.25">
      <c r="B159" s="135" t="s">
        <v>151</v>
      </c>
      <c r="C159" s="141" t="s">
        <v>996</v>
      </c>
      <c r="D159" s="137" t="s">
        <v>1085</v>
      </c>
      <c r="E159" s="76">
        <f t="shared" si="5"/>
        <v>0.5</v>
      </c>
      <c r="F159" s="137" t="s">
        <v>1005</v>
      </c>
      <c r="G159" s="78">
        <v>3</v>
      </c>
      <c r="H159" s="137" t="s">
        <v>350</v>
      </c>
      <c r="I159" s="137" t="s">
        <v>497</v>
      </c>
      <c r="J159" s="108" t="s">
        <v>572</v>
      </c>
      <c r="K159" s="112" t="s">
        <v>475</v>
      </c>
      <c r="L159" s="71" t="s">
        <v>499</v>
      </c>
      <c r="M159" s="59" t="s">
        <v>365</v>
      </c>
      <c r="N159" s="59" t="s">
        <v>1168</v>
      </c>
      <c r="O159" s="59" t="s">
        <v>1168</v>
      </c>
      <c r="P159" s="77"/>
      <c r="Q159" s="105"/>
    </row>
    <row r="160" spans="2:17" ht="306.75" thickBot="1" x14ac:dyDescent="0.25">
      <c r="B160" s="135" t="s">
        <v>151</v>
      </c>
      <c r="C160" s="141" t="s">
        <v>996</v>
      </c>
      <c r="D160" s="137" t="s">
        <v>1085</v>
      </c>
      <c r="E160" s="76">
        <f t="shared" si="5"/>
        <v>0.5</v>
      </c>
      <c r="F160" s="137" t="s">
        <v>1005</v>
      </c>
      <c r="G160" s="78">
        <v>3</v>
      </c>
      <c r="H160" s="137" t="s">
        <v>350</v>
      </c>
      <c r="I160" s="137" t="s">
        <v>498</v>
      </c>
      <c r="J160" s="108" t="s">
        <v>571</v>
      </c>
      <c r="K160" s="160" t="s">
        <v>1168</v>
      </c>
      <c r="L160" s="71" t="s">
        <v>500</v>
      </c>
      <c r="M160" s="59" t="s">
        <v>365</v>
      </c>
      <c r="N160" s="59" t="s">
        <v>1168</v>
      </c>
      <c r="O160" s="59" t="s">
        <v>1168</v>
      </c>
      <c r="P160" s="77"/>
      <c r="Q160" s="105"/>
    </row>
    <row r="161" spans="2:17" ht="204.75" thickBot="1" x14ac:dyDescent="0.25">
      <c r="B161" s="135" t="s">
        <v>151</v>
      </c>
      <c r="C161" s="141" t="s">
        <v>996</v>
      </c>
      <c r="D161" s="137" t="s">
        <v>1138</v>
      </c>
      <c r="E161" s="76">
        <f t="shared" si="5"/>
        <v>0.5</v>
      </c>
      <c r="F161" s="137" t="s">
        <v>1007</v>
      </c>
      <c r="G161" s="78">
        <v>3</v>
      </c>
      <c r="H161" s="137" t="s">
        <v>350</v>
      </c>
      <c r="I161" s="137" t="s">
        <v>497</v>
      </c>
      <c r="J161" s="108" t="s">
        <v>572</v>
      </c>
      <c r="K161" s="160" t="s">
        <v>1168</v>
      </c>
      <c r="L161" s="71" t="s">
        <v>499</v>
      </c>
      <c r="M161" s="59" t="s">
        <v>365</v>
      </c>
      <c r="N161" s="59" t="s">
        <v>1168</v>
      </c>
      <c r="O161" s="59" t="s">
        <v>1168</v>
      </c>
      <c r="P161" s="77"/>
      <c r="Q161" s="105"/>
    </row>
    <row r="162" spans="2:17" ht="306.75" thickBot="1" x14ac:dyDescent="0.25">
      <c r="B162" s="135" t="s">
        <v>151</v>
      </c>
      <c r="C162" s="141" t="s">
        <v>996</v>
      </c>
      <c r="D162" s="137" t="s">
        <v>1138</v>
      </c>
      <c r="E162" s="76">
        <f t="shared" si="5"/>
        <v>0.5</v>
      </c>
      <c r="F162" s="137" t="s">
        <v>1007</v>
      </c>
      <c r="G162" s="78">
        <v>3</v>
      </c>
      <c r="H162" s="137" t="s">
        <v>350</v>
      </c>
      <c r="I162" s="137" t="s">
        <v>498</v>
      </c>
      <c r="J162" s="108" t="s">
        <v>571</v>
      </c>
      <c r="K162" s="129" t="s">
        <v>475</v>
      </c>
      <c r="L162" s="71" t="s">
        <v>500</v>
      </c>
      <c r="M162" s="59" t="s">
        <v>365</v>
      </c>
      <c r="N162" s="59" t="s">
        <v>1168</v>
      </c>
      <c r="O162" s="59" t="s">
        <v>1168</v>
      </c>
      <c r="P162" s="77"/>
      <c r="Q162" s="105"/>
    </row>
    <row r="163" spans="2:17" ht="204.75" thickBot="1" x14ac:dyDescent="0.25">
      <c r="B163" s="135" t="s">
        <v>146</v>
      </c>
      <c r="C163" s="141" t="s">
        <v>908</v>
      </c>
      <c r="D163" s="34" t="s">
        <v>920</v>
      </c>
      <c r="E163" s="76">
        <f t="shared" si="5"/>
        <v>0.5</v>
      </c>
      <c r="F163" s="137" t="s">
        <v>910</v>
      </c>
      <c r="G163" s="78">
        <v>3</v>
      </c>
      <c r="H163" s="137" t="s">
        <v>350</v>
      </c>
      <c r="I163" s="137" t="s">
        <v>497</v>
      </c>
      <c r="J163" s="108" t="s">
        <v>572</v>
      </c>
      <c r="K163" s="160" t="s">
        <v>1168</v>
      </c>
      <c r="L163" s="71" t="s">
        <v>499</v>
      </c>
      <c r="M163" s="59" t="s">
        <v>365</v>
      </c>
      <c r="N163" s="59" t="s">
        <v>1168</v>
      </c>
      <c r="O163" s="59" t="s">
        <v>1168</v>
      </c>
      <c r="P163" s="77"/>
      <c r="Q163" s="105"/>
    </row>
    <row r="164" spans="2:17" ht="204.75" thickBot="1" x14ac:dyDescent="0.25">
      <c r="B164" s="135" t="s">
        <v>146</v>
      </c>
      <c r="C164" s="141" t="s">
        <v>908</v>
      </c>
      <c r="D164" s="34" t="s">
        <v>920</v>
      </c>
      <c r="E164" s="76">
        <f t="shared" si="5"/>
        <v>0.5</v>
      </c>
      <c r="F164" s="137" t="s">
        <v>910</v>
      </c>
      <c r="G164" s="78">
        <v>3</v>
      </c>
      <c r="H164" s="137" t="s">
        <v>350</v>
      </c>
      <c r="I164" s="137" t="s">
        <v>498</v>
      </c>
      <c r="J164" s="108" t="s">
        <v>571</v>
      </c>
      <c r="K164" s="129" t="s">
        <v>475</v>
      </c>
      <c r="L164" s="71" t="s">
        <v>499</v>
      </c>
      <c r="M164" s="59" t="s">
        <v>365</v>
      </c>
      <c r="N164" s="59" t="s">
        <v>1168</v>
      </c>
      <c r="O164" s="59" t="s">
        <v>1168</v>
      </c>
      <c r="P164" s="77"/>
      <c r="Q164" s="105"/>
    </row>
    <row r="165" spans="2:17" ht="204.75" thickBot="1" x14ac:dyDescent="0.25">
      <c r="B165" s="135" t="s">
        <v>146</v>
      </c>
      <c r="C165" s="141" t="s">
        <v>908</v>
      </c>
      <c r="D165" s="34" t="s">
        <v>1089</v>
      </c>
      <c r="E165" s="161" t="s">
        <v>1168</v>
      </c>
      <c r="F165" s="137" t="s">
        <v>911</v>
      </c>
      <c r="G165" s="78">
        <v>3</v>
      </c>
      <c r="H165" s="137" t="s">
        <v>350</v>
      </c>
      <c r="I165" s="137" t="s">
        <v>497</v>
      </c>
      <c r="J165" s="108" t="s">
        <v>572</v>
      </c>
      <c r="K165" s="160" t="s">
        <v>1168</v>
      </c>
      <c r="L165" s="71" t="s">
        <v>499</v>
      </c>
      <c r="M165" s="59" t="s">
        <v>365</v>
      </c>
      <c r="N165" s="59" t="s">
        <v>1168</v>
      </c>
      <c r="O165" s="59" t="s">
        <v>1168</v>
      </c>
      <c r="P165" s="77"/>
      <c r="Q165" s="105"/>
    </row>
    <row r="166" spans="2:17" ht="204.75" thickBot="1" x14ac:dyDescent="0.25">
      <c r="B166" s="135" t="s">
        <v>146</v>
      </c>
      <c r="C166" s="141" t="s">
        <v>908</v>
      </c>
      <c r="D166" s="34" t="s">
        <v>1089</v>
      </c>
      <c r="E166" s="161" t="s">
        <v>1168</v>
      </c>
      <c r="F166" s="137" t="s">
        <v>911</v>
      </c>
      <c r="G166" s="78">
        <v>3</v>
      </c>
      <c r="H166" s="137" t="s">
        <v>350</v>
      </c>
      <c r="I166" s="137" t="s">
        <v>498</v>
      </c>
      <c r="J166" s="108" t="s">
        <v>571</v>
      </c>
      <c r="K166" s="129" t="s">
        <v>475</v>
      </c>
      <c r="L166" s="71" t="s">
        <v>499</v>
      </c>
      <c r="M166" s="59" t="s">
        <v>365</v>
      </c>
      <c r="N166" s="59" t="s">
        <v>1168</v>
      </c>
      <c r="O166" s="59" t="s">
        <v>1168</v>
      </c>
      <c r="P166" s="77"/>
      <c r="Q166" s="105"/>
    </row>
    <row r="167" spans="2:17" ht="204.75" thickBot="1" x14ac:dyDescent="0.25">
      <c r="B167" s="135" t="s">
        <v>146</v>
      </c>
      <c r="C167" s="141" t="s">
        <v>908</v>
      </c>
      <c r="D167" s="34" t="s">
        <v>1141</v>
      </c>
      <c r="E167" s="161" t="s">
        <v>1168</v>
      </c>
      <c r="F167" s="137" t="s">
        <v>914</v>
      </c>
      <c r="G167" s="78">
        <v>3</v>
      </c>
      <c r="H167" s="137" t="s">
        <v>350</v>
      </c>
      <c r="I167" s="137" t="s">
        <v>497</v>
      </c>
      <c r="J167" s="108" t="s">
        <v>572</v>
      </c>
      <c r="K167" s="160" t="s">
        <v>1168</v>
      </c>
      <c r="L167" s="71" t="s">
        <v>499</v>
      </c>
      <c r="M167" s="59" t="s">
        <v>365</v>
      </c>
      <c r="N167" s="60" t="s">
        <v>1168</v>
      </c>
      <c r="O167" s="59" t="s">
        <v>1168</v>
      </c>
      <c r="P167" s="77"/>
      <c r="Q167" s="105"/>
    </row>
    <row r="168" spans="2:17" ht="306.75" thickBot="1" x14ac:dyDescent="0.25">
      <c r="B168" s="135" t="s">
        <v>146</v>
      </c>
      <c r="C168" s="141" t="s">
        <v>908</v>
      </c>
      <c r="D168" s="34" t="s">
        <v>1141</v>
      </c>
      <c r="E168" s="161" t="s">
        <v>1168</v>
      </c>
      <c r="F168" s="137" t="s">
        <v>914</v>
      </c>
      <c r="G168" s="78">
        <v>3</v>
      </c>
      <c r="H168" s="137" t="s">
        <v>350</v>
      </c>
      <c r="I168" s="137" t="s">
        <v>498</v>
      </c>
      <c r="J168" s="108" t="s">
        <v>571</v>
      </c>
      <c r="K168" s="129" t="s">
        <v>475</v>
      </c>
      <c r="L168" s="71" t="s">
        <v>500</v>
      </c>
      <c r="M168" s="59" t="s">
        <v>365</v>
      </c>
      <c r="N168" s="60" t="s">
        <v>1168</v>
      </c>
      <c r="O168" s="59" t="s">
        <v>1168</v>
      </c>
      <c r="P168" s="77"/>
      <c r="Q168" s="105"/>
    </row>
    <row r="169" spans="2:17" ht="204.75" thickBot="1" x14ac:dyDescent="0.25">
      <c r="B169" s="135" t="s">
        <v>146</v>
      </c>
      <c r="C169" s="141" t="s">
        <v>908</v>
      </c>
      <c r="D169" s="34" t="s">
        <v>1151</v>
      </c>
      <c r="E169" s="161" t="s">
        <v>1168</v>
      </c>
      <c r="F169" s="137" t="s">
        <v>915</v>
      </c>
      <c r="G169" s="78">
        <v>3</v>
      </c>
      <c r="H169" s="137" t="s">
        <v>350</v>
      </c>
      <c r="I169" s="137" t="s">
        <v>497</v>
      </c>
      <c r="J169" s="108" t="s">
        <v>572</v>
      </c>
      <c r="K169" s="160" t="s">
        <v>1168</v>
      </c>
      <c r="L169" s="71" t="s">
        <v>499</v>
      </c>
      <c r="M169" s="59" t="s">
        <v>365</v>
      </c>
      <c r="N169" s="59" t="s">
        <v>1168</v>
      </c>
      <c r="O169" s="59" t="s">
        <v>1168</v>
      </c>
      <c r="P169" s="77"/>
      <c r="Q169" s="105"/>
    </row>
    <row r="170" spans="2:17" ht="306.75" thickBot="1" x14ac:dyDescent="0.25">
      <c r="B170" s="135" t="s">
        <v>146</v>
      </c>
      <c r="C170" s="141" t="s">
        <v>908</v>
      </c>
      <c r="D170" s="34" t="s">
        <v>1151</v>
      </c>
      <c r="E170" s="161" t="s">
        <v>1168</v>
      </c>
      <c r="F170" s="137" t="s">
        <v>915</v>
      </c>
      <c r="G170" s="78">
        <v>3</v>
      </c>
      <c r="H170" s="137" t="s">
        <v>350</v>
      </c>
      <c r="I170" s="137" t="s">
        <v>498</v>
      </c>
      <c r="J170" s="108" t="s">
        <v>571</v>
      </c>
      <c r="K170" s="129" t="s">
        <v>475</v>
      </c>
      <c r="L170" s="71" t="s">
        <v>500</v>
      </c>
      <c r="M170" s="59" t="s">
        <v>365</v>
      </c>
      <c r="N170" s="59" t="s">
        <v>1168</v>
      </c>
      <c r="O170" s="59" t="s">
        <v>1168</v>
      </c>
      <c r="P170" s="77"/>
      <c r="Q170" s="105"/>
    </row>
    <row r="171" spans="2:17" ht="204.75" thickBot="1" x14ac:dyDescent="0.25">
      <c r="B171" s="135" t="s">
        <v>146</v>
      </c>
      <c r="C171" s="141" t="s">
        <v>908</v>
      </c>
      <c r="D171" s="34" t="s">
        <v>1150</v>
      </c>
      <c r="E171" s="161" t="s">
        <v>1168</v>
      </c>
      <c r="F171" s="137" t="s">
        <v>917</v>
      </c>
      <c r="G171" s="78">
        <v>3</v>
      </c>
      <c r="H171" s="137" t="s">
        <v>350</v>
      </c>
      <c r="I171" s="137" t="s">
        <v>497</v>
      </c>
      <c r="J171" s="108" t="s">
        <v>572</v>
      </c>
      <c r="K171" s="160" t="s">
        <v>1168</v>
      </c>
      <c r="L171" s="71" t="s">
        <v>499</v>
      </c>
      <c r="M171" s="59" t="s">
        <v>365</v>
      </c>
      <c r="N171" s="59" t="s">
        <v>1168</v>
      </c>
      <c r="O171" s="59" t="s">
        <v>1168</v>
      </c>
      <c r="P171" s="77"/>
      <c r="Q171" s="105"/>
    </row>
    <row r="172" spans="2:17" ht="306.75" thickBot="1" x14ac:dyDescent="0.25">
      <c r="B172" s="135" t="s">
        <v>146</v>
      </c>
      <c r="C172" s="141" t="s">
        <v>908</v>
      </c>
      <c r="D172" s="34" t="s">
        <v>1150</v>
      </c>
      <c r="E172" s="161" t="s">
        <v>1168</v>
      </c>
      <c r="F172" s="137" t="s">
        <v>917</v>
      </c>
      <c r="G172" s="78">
        <v>3</v>
      </c>
      <c r="H172" s="137" t="s">
        <v>350</v>
      </c>
      <c r="I172" s="137" t="s">
        <v>498</v>
      </c>
      <c r="J172" s="108" t="s">
        <v>571</v>
      </c>
      <c r="K172" s="129" t="s">
        <v>475</v>
      </c>
      <c r="L172" s="71" t="s">
        <v>500</v>
      </c>
      <c r="M172" s="59" t="s">
        <v>365</v>
      </c>
      <c r="N172" s="59" t="s">
        <v>1168</v>
      </c>
      <c r="O172" s="59" t="s">
        <v>1168</v>
      </c>
      <c r="P172" s="77"/>
      <c r="Q172" s="105"/>
    </row>
    <row r="173" spans="2:17" ht="204.75" thickBot="1" x14ac:dyDescent="0.25">
      <c r="B173" s="135" t="s">
        <v>154</v>
      </c>
      <c r="C173" s="141" t="s">
        <v>1032</v>
      </c>
      <c r="D173" s="34" t="s">
        <v>1039</v>
      </c>
      <c r="E173" s="76">
        <f t="shared" ref="E173:E181" si="6">IFERROR(1/COUNTIFS(D:D,D173)," ")</f>
        <v>0.5</v>
      </c>
      <c r="F173" s="137" t="s">
        <v>1033</v>
      </c>
      <c r="G173" s="78">
        <v>3</v>
      </c>
      <c r="H173" s="137" t="s">
        <v>350</v>
      </c>
      <c r="I173" s="137" t="s">
        <v>497</v>
      </c>
      <c r="J173" s="108" t="s">
        <v>572</v>
      </c>
      <c r="K173" s="112" t="s">
        <v>475</v>
      </c>
      <c r="L173" s="71" t="s">
        <v>499</v>
      </c>
      <c r="M173" s="59" t="s">
        <v>365</v>
      </c>
      <c r="N173" s="59" t="s">
        <v>1168</v>
      </c>
      <c r="O173" s="59" t="s">
        <v>1168</v>
      </c>
      <c r="P173" s="77"/>
      <c r="Q173" s="105"/>
    </row>
    <row r="174" spans="2:17" ht="306.75" thickBot="1" x14ac:dyDescent="0.25">
      <c r="B174" s="135" t="s">
        <v>154</v>
      </c>
      <c r="C174" s="141" t="s">
        <v>1032</v>
      </c>
      <c r="D174" s="34" t="s">
        <v>1039</v>
      </c>
      <c r="E174" s="76">
        <f t="shared" si="6"/>
        <v>0.5</v>
      </c>
      <c r="F174" s="137" t="s">
        <v>1033</v>
      </c>
      <c r="G174" s="78">
        <v>3</v>
      </c>
      <c r="H174" s="137" t="s">
        <v>350</v>
      </c>
      <c r="I174" s="137" t="s">
        <v>498</v>
      </c>
      <c r="J174" s="108" t="s">
        <v>571</v>
      </c>
      <c r="K174" s="160" t="s">
        <v>1168</v>
      </c>
      <c r="L174" s="71" t="s">
        <v>500</v>
      </c>
      <c r="M174" s="59" t="s">
        <v>365</v>
      </c>
      <c r="N174" s="59" t="s">
        <v>1168</v>
      </c>
      <c r="O174" s="59" t="s">
        <v>1168</v>
      </c>
      <c r="P174" s="77"/>
      <c r="Q174" s="105"/>
    </row>
    <row r="175" spans="2:17" ht="204.75" thickBot="1" x14ac:dyDescent="0.25">
      <c r="B175" s="135" t="s">
        <v>154</v>
      </c>
      <c r="C175" s="141" t="s">
        <v>1032</v>
      </c>
      <c r="D175" s="34" t="s">
        <v>1040</v>
      </c>
      <c r="E175" s="76">
        <f t="shared" si="6"/>
        <v>0.5</v>
      </c>
      <c r="F175" s="137" t="s">
        <v>360</v>
      </c>
      <c r="G175" s="78">
        <v>3</v>
      </c>
      <c r="H175" s="137" t="s">
        <v>350</v>
      </c>
      <c r="I175" s="137" t="s">
        <v>497</v>
      </c>
      <c r="J175" s="108" t="s">
        <v>572</v>
      </c>
      <c r="K175" s="112" t="s">
        <v>475</v>
      </c>
      <c r="L175" s="71" t="s">
        <v>499</v>
      </c>
      <c r="M175" s="59" t="s">
        <v>365</v>
      </c>
      <c r="N175" s="59" t="s">
        <v>1168</v>
      </c>
      <c r="O175" s="59" t="s">
        <v>1168</v>
      </c>
      <c r="P175" s="77"/>
      <c r="Q175" s="105"/>
    </row>
    <row r="176" spans="2:17" ht="306.75" thickBot="1" x14ac:dyDescent="0.25">
      <c r="B176" s="135" t="s">
        <v>154</v>
      </c>
      <c r="C176" s="141" t="s">
        <v>1032</v>
      </c>
      <c r="D176" s="34" t="s">
        <v>1040</v>
      </c>
      <c r="E176" s="76">
        <f t="shared" si="6"/>
        <v>0.5</v>
      </c>
      <c r="F176" s="137" t="s">
        <v>360</v>
      </c>
      <c r="G176" s="78">
        <v>3</v>
      </c>
      <c r="H176" s="137" t="s">
        <v>350</v>
      </c>
      <c r="I176" s="137" t="s">
        <v>498</v>
      </c>
      <c r="J176" s="108" t="s">
        <v>571</v>
      </c>
      <c r="K176" s="160" t="s">
        <v>1168</v>
      </c>
      <c r="L176" s="71" t="s">
        <v>500</v>
      </c>
      <c r="M176" s="59" t="s">
        <v>365</v>
      </c>
      <c r="N176" s="59" t="s">
        <v>1168</v>
      </c>
      <c r="O176" s="59" t="s">
        <v>1168</v>
      </c>
      <c r="P176" s="77"/>
      <c r="Q176" s="105"/>
    </row>
    <row r="177" spans="2:17" ht="204.75" thickBot="1" x14ac:dyDescent="0.25">
      <c r="B177" s="135" t="s">
        <v>154</v>
      </c>
      <c r="C177" s="141" t="s">
        <v>1032</v>
      </c>
      <c r="D177" s="34" t="s">
        <v>1041</v>
      </c>
      <c r="E177" s="76">
        <f t="shared" si="6"/>
        <v>0.5</v>
      </c>
      <c r="F177" s="137" t="s">
        <v>1034</v>
      </c>
      <c r="G177" s="78">
        <v>3</v>
      </c>
      <c r="H177" s="137" t="s">
        <v>350</v>
      </c>
      <c r="I177" s="137" t="s">
        <v>497</v>
      </c>
      <c r="J177" s="108" t="s">
        <v>572</v>
      </c>
      <c r="K177" s="112" t="s">
        <v>475</v>
      </c>
      <c r="L177" s="71" t="s">
        <v>499</v>
      </c>
      <c r="M177" s="59" t="s">
        <v>365</v>
      </c>
      <c r="N177" s="59" t="s">
        <v>1168</v>
      </c>
      <c r="O177" s="59" t="s">
        <v>1168</v>
      </c>
      <c r="P177" s="77"/>
      <c r="Q177" s="105"/>
    </row>
    <row r="178" spans="2:17" ht="306.75" thickBot="1" x14ac:dyDescent="0.25">
      <c r="B178" s="135" t="s">
        <v>154</v>
      </c>
      <c r="C178" s="141" t="s">
        <v>1032</v>
      </c>
      <c r="D178" s="34" t="s">
        <v>1041</v>
      </c>
      <c r="E178" s="76">
        <f t="shared" si="6"/>
        <v>0.5</v>
      </c>
      <c r="F178" s="137" t="s">
        <v>1034</v>
      </c>
      <c r="G178" s="78">
        <v>3</v>
      </c>
      <c r="H178" s="137" t="s">
        <v>350</v>
      </c>
      <c r="I178" s="137" t="s">
        <v>498</v>
      </c>
      <c r="J178" s="108" t="s">
        <v>571</v>
      </c>
      <c r="K178" s="160" t="s">
        <v>1168</v>
      </c>
      <c r="L178" s="71" t="s">
        <v>500</v>
      </c>
      <c r="M178" s="59" t="s">
        <v>365</v>
      </c>
      <c r="N178" s="59" t="s">
        <v>1168</v>
      </c>
      <c r="O178" s="59" t="s">
        <v>1168</v>
      </c>
      <c r="P178" s="77"/>
      <c r="Q178" s="105"/>
    </row>
    <row r="179" spans="2:17" ht="204.75" thickBot="1" x14ac:dyDescent="0.25">
      <c r="B179" s="135" t="s">
        <v>155</v>
      </c>
      <c r="C179" s="141" t="s">
        <v>1044</v>
      </c>
      <c r="D179" s="34" t="s">
        <v>1144</v>
      </c>
      <c r="E179" s="76">
        <f t="shared" si="6"/>
        <v>0.5</v>
      </c>
      <c r="F179" s="137" t="s">
        <v>1045</v>
      </c>
      <c r="G179" s="78">
        <v>3</v>
      </c>
      <c r="H179" s="137" t="s">
        <v>350</v>
      </c>
      <c r="I179" s="137" t="s">
        <v>497</v>
      </c>
      <c r="J179" s="108" t="s">
        <v>572</v>
      </c>
      <c r="K179" s="160" t="s">
        <v>1168</v>
      </c>
      <c r="L179" s="71" t="s">
        <v>499</v>
      </c>
      <c r="M179" s="59" t="s">
        <v>365</v>
      </c>
      <c r="N179" s="60" t="s">
        <v>1168</v>
      </c>
      <c r="O179" s="59" t="s">
        <v>1168</v>
      </c>
      <c r="P179" s="77"/>
      <c r="Q179" s="105"/>
    </row>
    <row r="180" spans="2:17" ht="306.75" thickBot="1" x14ac:dyDescent="0.25">
      <c r="B180" s="135" t="s">
        <v>155</v>
      </c>
      <c r="C180" s="141" t="s">
        <v>1044</v>
      </c>
      <c r="D180" s="34" t="s">
        <v>1144</v>
      </c>
      <c r="E180" s="76">
        <f t="shared" si="6"/>
        <v>0.5</v>
      </c>
      <c r="F180" s="137" t="s">
        <v>1045</v>
      </c>
      <c r="G180" s="78">
        <v>3</v>
      </c>
      <c r="H180" s="137" t="s">
        <v>350</v>
      </c>
      <c r="I180" s="137" t="s">
        <v>498</v>
      </c>
      <c r="J180" s="108" t="s">
        <v>571</v>
      </c>
      <c r="K180" s="129" t="s">
        <v>475</v>
      </c>
      <c r="L180" s="71" t="s">
        <v>500</v>
      </c>
      <c r="M180" s="59" t="s">
        <v>365</v>
      </c>
      <c r="N180" s="60" t="s">
        <v>1168</v>
      </c>
      <c r="O180" s="59" t="s">
        <v>1168</v>
      </c>
      <c r="P180" s="77"/>
      <c r="Q180" s="105"/>
    </row>
    <row r="181" spans="2:17" ht="204.75" thickBot="1" x14ac:dyDescent="0.25">
      <c r="B181" s="113" t="s">
        <v>155</v>
      </c>
      <c r="C181" s="141" t="s">
        <v>1044</v>
      </c>
      <c r="D181" s="34" t="s">
        <v>1145</v>
      </c>
      <c r="E181" s="76">
        <f t="shared" si="6"/>
        <v>0.5</v>
      </c>
      <c r="F181" s="137" t="s">
        <v>1047</v>
      </c>
      <c r="G181" s="78">
        <v>3</v>
      </c>
      <c r="H181" s="108" t="s">
        <v>350</v>
      </c>
      <c r="I181" s="108" t="s">
        <v>497</v>
      </c>
      <c r="J181" s="108" t="s">
        <v>572</v>
      </c>
      <c r="K181" s="160" t="s">
        <v>1168</v>
      </c>
      <c r="L181" s="71" t="s">
        <v>499</v>
      </c>
      <c r="M181" s="60" t="s">
        <v>365</v>
      </c>
      <c r="N181" s="60" t="s">
        <v>1168</v>
      </c>
      <c r="O181" s="60" t="s">
        <v>1168</v>
      </c>
      <c r="P181" s="77"/>
      <c r="Q181" s="105"/>
    </row>
    <row r="182" spans="2:17" ht="306.75" thickBot="1" x14ac:dyDescent="0.25">
      <c r="B182" s="113" t="s">
        <v>155</v>
      </c>
      <c r="C182" s="141" t="s">
        <v>1044</v>
      </c>
      <c r="D182" s="34" t="s">
        <v>1145</v>
      </c>
      <c r="E182" s="161" t="s">
        <v>1168</v>
      </c>
      <c r="F182" s="137" t="s">
        <v>1047</v>
      </c>
      <c r="G182" s="78">
        <v>3</v>
      </c>
      <c r="H182" s="108" t="s">
        <v>350</v>
      </c>
      <c r="I182" s="108" t="s">
        <v>498</v>
      </c>
      <c r="J182" s="108" t="s">
        <v>571</v>
      </c>
      <c r="K182" s="129" t="s">
        <v>475</v>
      </c>
      <c r="L182" s="71" t="s">
        <v>500</v>
      </c>
      <c r="M182" s="60" t="s">
        <v>365</v>
      </c>
      <c r="N182" s="60" t="s">
        <v>1168</v>
      </c>
      <c r="O182" s="60" t="s">
        <v>1168</v>
      </c>
      <c r="P182" s="77"/>
      <c r="Q182" s="105"/>
    </row>
    <row r="183" spans="2:17" ht="204.75" thickBot="1" x14ac:dyDescent="0.25">
      <c r="B183" s="136" t="s">
        <v>155</v>
      </c>
      <c r="C183" s="141" t="s">
        <v>1044</v>
      </c>
      <c r="D183" s="34" t="s">
        <v>1058</v>
      </c>
      <c r="E183" s="76">
        <f t="shared" ref="E183:E189" si="7">IFERROR(1/COUNTIFS(D:D,D183)," ")</f>
        <v>0.5</v>
      </c>
      <c r="F183" s="137" t="s">
        <v>1048</v>
      </c>
      <c r="G183" s="78">
        <v>3</v>
      </c>
      <c r="H183" s="137" t="s">
        <v>350</v>
      </c>
      <c r="I183" s="137" t="s">
        <v>497</v>
      </c>
      <c r="J183" s="108" t="s">
        <v>572</v>
      </c>
      <c r="K183" s="160" t="s">
        <v>1168</v>
      </c>
      <c r="L183" s="71" t="s">
        <v>499</v>
      </c>
      <c r="M183" s="59" t="s">
        <v>365</v>
      </c>
      <c r="N183" s="59" t="s">
        <v>1168</v>
      </c>
      <c r="O183" s="59" t="s">
        <v>1168</v>
      </c>
      <c r="P183" s="77"/>
      <c r="Q183" s="105"/>
    </row>
    <row r="184" spans="2:17" ht="306.75" thickBot="1" x14ac:dyDescent="0.25">
      <c r="B184" s="136" t="s">
        <v>155</v>
      </c>
      <c r="C184" s="141" t="s">
        <v>1044</v>
      </c>
      <c r="D184" s="34" t="s">
        <v>1058</v>
      </c>
      <c r="E184" s="76">
        <f t="shared" si="7"/>
        <v>0.5</v>
      </c>
      <c r="F184" s="137" t="s">
        <v>1048</v>
      </c>
      <c r="G184" s="78">
        <v>3</v>
      </c>
      <c r="H184" s="137" t="s">
        <v>350</v>
      </c>
      <c r="I184" s="137" t="s">
        <v>498</v>
      </c>
      <c r="J184" s="108" t="s">
        <v>571</v>
      </c>
      <c r="K184" s="112" t="s">
        <v>475</v>
      </c>
      <c r="L184" s="71" t="s">
        <v>500</v>
      </c>
      <c r="M184" s="59" t="s">
        <v>365</v>
      </c>
      <c r="N184" s="59" t="s">
        <v>1168</v>
      </c>
      <c r="O184" s="59" t="s">
        <v>1168</v>
      </c>
      <c r="P184" s="77"/>
      <c r="Q184" s="105"/>
    </row>
    <row r="185" spans="2:17" ht="204.75" thickBot="1" x14ac:dyDescent="0.25">
      <c r="B185" s="136" t="s">
        <v>155</v>
      </c>
      <c r="C185" s="141" t="s">
        <v>1044</v>
      </c>
      <c r="D185" s="34" t="s">
        <v>1059</v>
      </c>
      <c r="E185" s="76">
        <f t="shared" si="7"/>
        <v>0.5</v>
      </c>
      <c r="F185" s="137" t="s">
        <v>1050</v>
      </c>
      <c r="G185" s="78">
        <v>3</v>
      </c>
      <c r="H185" s="137" t="s">
        <v>350</v>
      </c>
      <c r="I185" s="137" t="s">
        <v>497</v>
      </c>
      <c r="J185" s="108" t="s">
        <v>572</v>
      </c>
      <c r="K185" s="160" t="s">
        <v>1168</v>
      </c>
      <c r="L185" s="71" t="s">
        <v>499</v>
      </c>
      <c r="M185" s="59" t="s">
        <v>365</v>
      </c>
      <c r="N185" s="59" t="s">
        <v>1168</v>
      </c>
      <c r="O185" s="59" t="s">
        <v>1168</v>
      </c>
      <c r="P185" s="77"/>
      <c r="Q185" s="105"/>
    </row>
    <row r="186" spans="2:17" ht="306.75" thickBot="1" x14ac:dyDescent="0.25">
      <c r="B186" s="136" t="s">
        <v>155</v>
      </c>
      <c r="C186" s="141" t="s">
        <v>1044</v>
      </c>
      <c r="D186" s="34" t="s">
        <v>1059</v>
      </c>
      <c r="E186" s="76">
        <f t="shared" si="7"/>
        <v>0.5</v>
      </c>
      <c r="F186" s="137" t="s">
        <v>1050</v>
      </c>
      <c r="G186" s="78">
        <v>3</v>
      </c>
      <c r="H186" s="137" t="s">
        <v>350</v>
      </c>
      <c r="I186" s="137" t="s">
        <v>498</v>
      </c>
      <c r="J186" s="108" t="s">
        <v>571</v>
      </c>
      <c r="K186" s="112" t="s">
        <v>475</v>
      </c>
      <c r="L186" s="71" t="s">
        <v>500</v>
      </c>
      <c r="M186" s="59" t="s">
        <v>365</v>
      </c>
      <c r="N186" s="59" t="s">
        <v>1168</v>
      </c>
      <c r="O186" s="59" t="s">
        <v>1168</v>
      </c>
      <c r="P186" s="77"/>
      <c r="Q186" s="105"/>
    </row>
    <row r="187" spans="2:17" ht="204.75" thickBot="1" x14ac:dyDescent="0.25">
      <c r="B187" s="136" t="s">
        <v>155</v>
      </c>
      <c r="C187" s="141" t="s">
        <v>1044</v>
      </c>
      <c r="D187" s="34" t="s">
        <v>1054</v>
      </c>
      <c r="E187" s="76">
        <f t="shared" si="7"/>
        <v>0.2</v>
      </c>
      <c r="F187" s="108" t="s">
        <v>1052</v>
      </c>
      <c r="G187" s="78">
        <v>3</v>
      </c>
      <c r="H187" s="137" t="s">
        <v>350</v>
      </c>
      <c r="I187" s="137" t="s">
        <v>497</v>
      </c>
      <c r="J187" s="108" t="s">
        <v>572</v>
      </c>
      <c r="K187" s="160" t="s">
        <v>1168</v>
      </c>
      <c r="L187" s="71" t="s">
        <v>499</v>
      </c>
      <c r="M187" s="59" t="s">
        <v>365</v>
      </c>
      <c r="N187" s="60" t="s">
        <v>1168</v>
      </c>
      <c r="O187" s="59" t="s">
        <v>1168</v>
      </c>
      <c r="P187" s="77"/>
      <c r="Q187" s="105"/>
    </row>
    <row r="188" spans="2:17" ht="306.75" thickBot="1" x14ac:dyDescent="0.25">
      <c r="B188" s="136" t="s">
        <v>155</v>
      </c>
      <c r="C188" s="141" t="s">
        <v>1044</v>
      </c>
      <c r="D188" s="34" t="s">
        <v>1054</v>
      </c>
      <c r="E188" s="76">
        <f t="shared" si="7"/>
        <v>0.2</v>
      </c>
      <c r="F188" s="108" t="s">
        <v>1052</v>
      </c>
      <c r="G188" s="78">
        <v>3</v>
      </c>
      <c r="H188" s="137" t="s">
        <v>350</v>
      </c>
      <c r="I188" s="137" t="s">
        <v>498</v>
      </c>
      <c r="J188" s="108" t="s">
        <v>571</v>
      </c>
      <c r="K188" s="112" t="s">
        <v>475</v>
      </c>
      <c r="L188" s="158" t="s">
        <v>500</v>
      </c>
      <c r="M188" s="59" t="s">
        <v>365</v>
      </c>
      <c r="N188" s="60" t="s">
        <v>1168</v>
      </c>
      <c r="O188" s="59" t="s">
        <v>1168</v>
      </c>
      <c r="P188" s="77"/>
      <c r="Q188" s="105"/>
    </row>
    <row r="189" spans="2:17" ht="204.75" thickBot="1" x14ac:dyDescent="0.25">
      <c r="B189" s="136" t="s">
        <v>150</v>
      </c>
      <c r="C189" s="141" t="s">
        <v>982</v>
      </c>
      <c r="D189" s="34" t="s">
        <v>1143</v>
      </c>
      <c r="E189" s="76">
        <f t="shared" si="7"/>
        <v>0.5</v>
      </c>
      <c r="F189" s="137" t="s">
        <v>987</v>
      </c>
      <c r="G189" s="78">
        <v>3</v>
      </c>
      <c r="H189" s="137" t="s">
        <v>350</v>
      </c>
      <c r="I189" s="137" t="s">
        <v>497</v>
      </c>
      <c r="J189" s="108" t="s">
        <v>572</v>
      </c>
      <c r="K189" s="160" t="s">
        <v>1168</v>
      </c>
      <c r="L189" s="71" t="s">
        <v>499</v>
      </c>
      <c r="M189" s="59" t="s">
        <v>365</v>
      </c>
      <c r="N189" s="60" t="s">
        <v>1168</v>
      </c>
      <c r="O189" s="59" t="s">
        <v>1168</v>
      </c>
      <c r="P189" s="77"/>
      <c r="Q189" s="105"/>
    </row>
    <row r="190" spans="2:17" ht="306.75" thickBot="1" x14ac:dyDescent="0.25">
      <c r="B190" s="136" t="s">
        <v>150</v>
      </c>
      <c r="C190" s="141" t="s">
        <v>982</v>
      </c>
      <c r="D190" s="34" t="s">
        <v>1143</v>
      </c>
      <c r="E190" s="161" t="s">
        <v>1168</v>
      </c>
      <c r="F190" s="137" t="s">
        <v>987</v>
      </c>
      <c r="G190" s="78">
        <v>3</v>
      </c>
      <c r="H190" s="137" t="s">
        <v>350</v>
      </c>
      <c r="I190" s="137" t="s">
        <v>498</v>
      </c>
      <c r="J190" s="108" t="s">
        <v>571</v>
      </c>
      <c r="K190" s="129" t="s">
        <v>475</v>
      </c>
      <c r="L190" s="71" t="s">
        <v>500</v>
      </c>
      <c r="M190" s="59" t="s">
        <v>365</v>
      </c>
      <c r="N190" s="60" t="s">
        <v>1168</v>
      </c>
      <c r="O190" s="59" t="s">
        <v>1168</v>
      </c>
      <c r="P190" s="77"/>
      <c r="Q190" s="105"/>
    </row>
    <row r="191" spans="2:17" ht="204.75" thickBot="1" x14ac:dyDescent="0.25">
      <c r="B191" s="135" t="s">
        <v>150</v>
      </c>
      <c r="C191" s="141" t="s">
        <v>982</v>
      </c>
      <c r="D191" s="34" t="s">
        <v>991</v>
      </c>
      <c r="E191" s="76">
        <f>IFERROR(1/COUNTIFS(D:D,D191)," ")</f>
        <v>0.5</v>
      </c>
      <c r="F191" s="137" t="s">
        <v>988</v>
      </c>
      <c r="G191" s="78">
        <v>3</v>
      </c>
      <c r="H191" s="137" t="s">
        <v>350</v>
      </c>
      <c r="I191" s="137" t="s">
        <v>497</v>
      </c>
      <c r="J191" s="108" t="s">
        <v>572</v>
      </c>
      <c r="K191" s="112" t="s">
        <v>475</v>
      </c>
      <c r="L191" s="71" t="s">
        <v>499</v>
      </c>
      <c r="M191" s="59" t="s">
        <v>365</v>
      </c>
      <c r="N191" s="59" t="s">
        <v>1168</v>
      </c>
      <c r="O191" s="59" t="s">
        <v>1168</v>
      </c>
      <c r="P191" s="77"/>
      <c r="Q191" s="105"/>
    </row>
    <row r="192" spans="2:17" ht="306.75" thickBot="1" x14ac:dyDescent="0.25">
      <c r="B192" s="135" t="s">
        <v>150</v>
      </c>
      <c r="C192" s="141" t="s">
        <v>982</v>
      </c>
      <c r="D192" s="34" t="s">
        <v>991</v>
      </c>
      <c r="E192" s="76">
        <f>IFERROR(1/COUNTIFS(D:D,D192)," ")</f>
        <v>0.5</v>
      </c>
      <c r="F192" s="137" t="s">
        <v>988</v>
      </c>
      <c r="G192" s="78">
        <v>3</v>
      </c>
      <c r="H192" s="137" t="s">
        <v>350</v>
      </c>
      <c r="I192" s="137" t="s">
        <v>498</v>
      </c>
      <c r="J192" s="108" t="s">
        <v>571</v>
      </c>
      <c r="K192" s="160" t="s">
        <v>1168</v>
      </c>
      <c r="L192" s="71" t="s">
        <v>500</v>
      </c>
      <c r="M192" s="59" t="s">
        <v>365</v>
      </c>
      <c r="N192" s="59" t="s">
        <v>1168</v>
      </c>
      <c r="O192" s="59" t="s">
        <v>1168</v>
      </c>
      <c r="P192" s="77"/>
      <c r="Q192" s="105"/>
    </row>
    <row r="193" spans="2:17" ht="204.75" thickBot="1" x14ac:dyDescent="0.25">
      <c r="B193" s="135" t="s">
        <v>150</v>
      </c>
      <c r="C193" s="141" t="s">
        <v>982</v>
      </c>
      <c r="D193" s="34" t="s">
        <v>1148</v>
      </c>
      <c r="E193" s="76">
        <f>IFERROR(1/COUNTIFS(D:D,D193)," ")</f>
        <v>0.5</v>
      </c>
      <c r="F193" s="137" t="s">
        <v>990</v>
      </c>
      <c r="G193" s="78">
        <v>3</v>
      </c>
      <c r="H193" s="137" t="s">
        <v>350</v>
      </c>
      <c r="I193" s="137" t="s">
        <v>497</v>
      </c>
      <c r="J193" s="108" t="s">
        <v>572</v>
      </c>
      <c r="K193" s="112" t="s">
        <v>475</v>
      </c>
      <c r="L193" s="71" t="s">
        <v>499</v>
      </c>
      <c r="M193" s="59" t="s">
        <v>365</v>
      </c>
      <c r="N193" s="60" t="s">
        <v>1168</v>
      </c>
      <c r="O193" s="59" t="s">
        <v>1168</v>
      </c>
      <c r="P193" s="77"/>
      <c r="Q193" s="105"/>
    </row>
    <row r="194" spans="2:17" ht="306.75" thickBot="1" x14ac:dyDescent="0.25">
      <c r="B194" s="135" t="s">
        <v>150</v>
      </c>
      <c r="C194" s="141" t="s">
        <v>982</v>
      </c>
      <c r="D194" s="34" t="s">
        <v>1148</v>
      </c>
      <c r="E194" s="76">
        <f>IFERROR(1/COUNTIFS(D:D,D194)," ")</f>
        <v>0.5</v>
      </c>
      <c r="F194" s="137" t="s">
        <v>990</v>
      </c>
      <c r="G194" s="78">
        <v>3</v>
      </c>
      <c r="H194" s="137" t="s">
        <v>350</v>
      </c>
      <c r="I194" s="137" t="s">
        <v>498</v>
      </c>
      <c r="J194" s="108" t="s">
        <v>571</v>
      </c>
      <c r="K194" s="160" t="s">
        <v>1168</v>
      </c>
      <c r="L194" s="71" t="s">
        <v>500</v>
      </c>
      <c r="M194" s="59" t="s">
        <v>365</v>
      </c>
      <c r="N194" s="60" t="s">
        <v>1168</v>
      </c>
      <c r="O194" s="59" t="s">
        <v>1168</v>
      </c>
      <c r="P194" s="77"/>
      <c r="Q194" s="105"/>
    </row>
    <row r="195" spans="2:17" ht="204.75" thickBot="1" x14ac:dyDescent="0.25">
      <c r="B195" s="135" t="s">
        <v>153</v>
      </c>
      <c r="C195" s="141" t="s">
        <v>1016</v>
      </c>
      <c r="D195" s="34" t="s">
        <v>1146</v>
      </c>
      <c r="E195" s="76">
        <f>IFERROR(1/COUNTIFS(D:D,D195)," ")</f>
        <v>0.5</v>
      </c>
      <c r="F195" s="137" t="s">
        <v>1017</v>
      </c>
      <c r="G195" s="78">
        <v>3</v>
      </c>
      <c r="H195" s="137" t="s">
        <v>350</v>
      </c>
      <c r="I195" s="137" t="s">
        <v>497</v>
      </c>
      <c r="J195" s="108" t="s">
        <v>572</v>
      </c>
      <c r="K195" s="160" t="s">
        <v>1168</v>
      </c>
      <c r="L195" s="71" t="s">
        <v>499</v>
      </c>
      <c r="M195" s="59" t="s">
        <v>365</v>
      </c>
      <c r="N195" s="60" t="s">
        <v>1168</v>
      </c>
      <c r="O195" s="59" t="s">
        <v>1168</v>
      </c>
      <c r="P195" s="77"/>
      <c r="Q195" s="105"/>
    </row>
    <row r="196" spans="2:17" ht="306.75" thickBot="1" x14ac:dyDescent="0.25">
      <c r="B196" s="135" t="s">
        <v>153</v>
      </c>
      <c r="C196" s="141" t="s">
        <v>1016</v>
      </c>
      <c r="D196" s="34" t="s">
        <v>1146</v>
      </c>
      <c r="E196" s="161" t="s">
        <v>1168</v>
      </c>
      <c r="F196" s="137" t="s">
        <v>1017</v>
      </c>
      <c r="G196" s="78">
        <v>3</v>
      </c>
      <c r="H196" s="137" t="s">
        <v>350</v>
      </c>
      <c r="I196" s="137" t="s">
        <v>498</v>
      </c>
      <c r="J196" s="108" t="s">
        <v>571</v>
      </c>
      <c r="K196" s="129" t="s">
        <v>475</v>
      </c>
      <c r="L196" s="71" t="s">
        <v>500</v>
      </c>
      <c r="M196" s="59" t="s">
        <v>365</v>
      </c>
      <c r="N196" s="60" t="s">
        <v>1168</v>
      </c>
      <c r="O196" s="59" t="s">
        <v>1168</v>
      </c>
      <c r="P196" s="77"/>
      <c r="Q196" s="105"/>
    </row>
    <row r="197" spans="2:17" ht="230.25" thickBot="1" x14ac:dyDescent="0.25">
      <c r="B197" s="135" t="s">
        <v>153</v>
      </c>
      <c r="C197" s="141" t="s">
        <v>1016</v>
      </c>
      <c r="D197" s="34" t="s">
        <v>1027</v>
      </c>
      <c r="E197" s="76">
        <f t="shared" ref="E197:E202" si="8">IFERROR(1/COUNTIFS(D:D,D197)," ")</f>
        <v>0.5</v>
      </c>
      <c r="F197" s="137" t="s">
        <v>1018</v>
      </c>
      <c r="G197" s="78">
        <v>3</v>
      </c>
      <c r="H197" s="137" t="s">
        <v>350</v>
      </c>
      <c r="I197" s="137" t="s">
        <v>497</v>
      </c>
      <c r="J197" s="108" t="s">
        <v>572</v>
      </c>
      <c r="K197" s="160" t="s">
        <v>1168</v>
      </c>
      <c r="L197" s="71" t="s">
        <v>499</v>
      </c>
      <c r="M197" s="59" t="s">
        <v>365</v>
      </c>
      <c r="N197" s="59" t="s">
        <v>1168</v>
      </c>
      <c r="O197" s="59" t="s">
        <v>1168</v>
      </c>
      <c r="P197" s="77"/>
      <c r="Q197" s="105"/>
    </row>
    <row r="198" spans="2:17" ht="306.75" thickBot="1" x14ac:dyDescent="0.25">
      <c r="B198" s="135" t="s">
        <v>153</v>
      </c>
      <c r="C198" s="141" t="s">
        <v>1016</v>
      </c>
      <c r="D198" s="34" t="s">
        <v>1027</v>
      </c>
      <c r="E198" s="76">
        <f t="shared" si="8"/>
        <v>0.5</v>
      </c>
      <c r="F198" s="137" t="s">
        <v>1018</v>
      </c>
      <c r="G198" s="78">
        <v>3</v>
      </c>
      <c r="H198" s="137" t="s">
        <v>350</v>
      </c>
      <c r="I198" s="137" t="s">
        <v>498</v>
      </c>
      <c r="J198" s="108" t="s">
        <v>571</v>
      </c>
      <c r="K198" s="112" t="s">
        <v>475</v>
      </c>
      <c r="L198" s="71" t="s">
        <v>500</v>
      </c>
      <c r="M198" s="59" t="s">
        <v>365</v>
      </c>
      <c r="N198" s="59" t="s">
        <v>1168</v>
      </c>
      <c r="O198" s="59" t="s">
        <v>1168</v>
      </c>
      <c r="P198" s="77"/>
      <c r="Q198" s="105"/>
    </row>
    <row r="199" spans="2:17" ht="204.75" thickBot="1" x14ac:dyDescent="0.25">
      <c r="B199" s="135" t="s">
        <v>139</v>
      </c>
      <c r="C199" s="141" t="s">
        <v>849</v>
      </c>
      <c r="D199" s="34" t="s">
        <v>863</v>
      </c>
      <c r="E199" s="76">
        <f t="shared" si="8"/>
        <v>0.5</v>
      </c>
      <c r="F199" s="137" t="s">
        <v>853</v>
      </c>
      <c r="G199" s="78">
        <v>3</v>
      </c>
      <c r="H199" s="137" t="s">
        <v>350</v>
      </c>
      <c r="I199" s="137" t="s">
        <v>497</v>
      </c>
      <c r="J199" s="108" t="s">
        <v>572</v>
      </c>
      <c r="K199" s="160" t="s">
        <v>1168</v>
      </c>
      <c r="L199" s="71" t="s">
        <v>499</v>
      </c>
      <c r="M199" s="59" t="s">
        <v>365</v>
      </c>
      <c r="N199" s="59" t="s">
        <v>1168</v>
      </c>
      <c r="O199" s="59" t="s">
        <v>1168</v>
      </c>
      <c r="P199" s="77"/>
      <c r="Q199" s="105"/>
    </row>
    <row r="200" spans="2:17" ht="306.75" thickBot="1" x14ac:dyDescent="0.25">
      <c r="B200" s="135" t="s">
        <v>139</v>
      </c>
      <c r="C200" s="141" t="s">
        <v>849</v>
      </c>
      <c r="D200" s="34" t="s">
        <v>863</v>
      </c>
      <c r="E200" s="76">
        <f t="shared" si="8"/>
        <v>0.5</v>
      </c>
      <c r="F200" s="137" t="s">
        <v>853</v>
      </c>
      <c r="G200" s="78">
        <v>3</v>
      </c>
      <c r="H200" s="137" t="s">
        <v>350</v>
      </c>
      <c r="I200" s="137" t="s">
        <v>498</v>
      </c>
      <c r="J200" s="108" t="s">
        <v>571</v>
      </c>
      <c r="K200" s="112" t="s">
        <v>475</v>
      </c>
      <c r="L200" s="71" t="s">
        <v>500</v>
      </c>
      <c r="M200" s="59" t="s">
        <v>365</v>
      </c>
      <c r="N200" s="59" t="s">
        <v>1168</v>
      </c>
      <c r="O200" s="59" t="s">
        <v>1168</v>
      </c>
      <c r="P200" s="77"/>
      <c r="Q200" s="105"/>
    </row>
    <row r="201" spans="2:17" ht="204.75" thickBot="1" x14ac:dyDescent="0.25">
      <c r="B201" s="135" t="s">
        <v>139</v>
      </c>
      <c r="C201" s="141" t="s">
        <v>849</v>
      </c>
      <c r="D201" s="34" t="s">
        <v>866</v>
      </c>
      <c r="E201" s="76">
        <f t="shared" si="8"/>
        <v>0.5</v>
      </c>
      <c r="F201" s="137" t="s">
        <v>857</v>
      </c>
      <c r="G201" s="78">
        <v>3</v>
      </c>
      <c r="H201" s="137" t="s">
        <v>350</v>
      </c>
      <c r="I201" s="137" t="s">
        <v>497</v>
      </c>
      <c r="J201" s="108" t="s">
        <v>572</v>
      </c>
      <c r="K201" s="160" t="s">
        <v>1168</v>
      </c>
      <c r="L201" s="71" t="s">
        <v>499</v>
      </c>
      <c r="M201" s="59" t="s">
        <v>365</v>
      </c>
      <c r="N201" s="59" t="s">
        <v>1168</v>
      </c>
      <c r="O201" s="59" t="s">
        <v>1168</v>
      </c>
      <c r="P201" s="77"/>
      <c r="Q201" s="105"/>
    </row>
    <row r="202" spans="2:17" ht="306.75" thickBot="1" x14ac:dyDescent="0.25">
      <c r="B202" s="135" t="s">
        <v>139</v>
      </c>
      <c r="C202" s="141" t="s">
        <v>849</v>
      </c>
      <c r="D202" s="34" t="s">
        <v>866</v>
      </c>
      <c r="E202" s="76">
        <f t="shared" si="8"/>
        <v>0.5</v>
      </c>
      <c r="F202" s="137" t="s">
        <v>857</v>
      </c>
      <c r="G202" s="78">
        <v>3</v>
      </c>
      <c r="H202" s="137" t="s">
        <v>350</v>
      </c>
      <c r="I202" s="137" t="s">
        <v>498</v>
      </c>
      <c r="J202" s="108" t="s">
        <v>571</v>
      </c>
      <c r="K202" s="112" t="s">
        <v>475</v>
      </c>
      <c r="L202" s="71" t="s">
        <v>500</v>
      </c>
      <c r="M202" s="59" t="s">
        <v>365</v>
      </c>
      <c r="N202" s="59" t="s">
        <v>1168</v>
      </c>
      <c r="O202" s="59" t="s">
        <v>1168</v>
      </c>
      <c r="P202" s="77"/>
      <c r="Q202" s="105"/>
    </row>
    <row r="203" spans="2:17" ht="204.75" thickBot="1" x14ac:dyDescent="0.25">
      <c r="B203" s="134" t="s">
        <v>129</v>
      </c>
      <c r="C203" s="141" t="s">
        <v>813</v>
      </c>
      <c r="D203" s="34" t="s">
        <v>1024</v>
      </c>
      <c r="E203" s="161" t="s">
        <v>1168</v>
      </c>
      <c r="F203" s="137" t="s">
        <v>814</v>
      </c>
      <c r="G203" s="78">
        <v>3</v>
      </c>
      <c r="H203" s="108" t="s">
        <v>350</v>
      </c>
      <c r="I203" s="108" t="s">
        <v>497</v>
      </c>
      <c r="J203" s="108" t="s">
        <v>572</v>
      </c>
      <c r="K203" s="160" t="s">
        <v>1168</v>
      </c>
      <c r="L203" s="71" t="s">
        <v>499</v>
      </c>
      <c r="M203" s="60" t="s">
        <v>365</v>
      </c>
      <c r="N203" s="60" t="s">
        <v>1168</v>
      </c>
      <c r="O203" s="60" t="s">
        <v>1168</v>
      </c>
      <c r="P203" s="77"/>
      <c r="Q203" s="105"/>
    </row>
    <row r="204" spans="2:17" ht="306.75" thickBot="1" x14ac:dyDescent="0.25">
      <c r="B204" s="134" t="s">
        <v>129</v>
      </c>
      <c r="C204" s="141" t="s">
        <v>813</v>
      </c>
      <c r="D204" s="34" t="s">
        <v>1024</v>
      </c>
      <c r="E204" s="161" t="s">
        <v>1168</v>
      </c>
      <c r="F204" s="137" t="s">
        <v>814</v>
      </c>
      <c r="G204" s="78">
        <v>3</v>
      </c>
      <c r="H204" s="108" t="s">
        <v>350</v>
      </c>
      <c r="I204" s="108" t="s">
        <v>498</v>
      </c>
      <c r="J204" s="108" t="s">
        <v>571</v>
      </c>
      <c r="K204" s="129" t="s">
        <v>475</v>
      </c>
      <c r="L204" s="71" t="s">
        <v>500</v>
      </c>
      <c r="M204" s="60" t="s">
        <v>365</v>
      </c>
      <c r="N204" s="60" t="s">
        <v>1168</v>
      </c>
      <c r="O204" s="60" t="s">
        <v>1168</v>
      </c>
      <c r="P204" s="77"/>
      <c r="Q204" s="105"/>
    </row>
    <row r="205" spans="2:17" ht="204.75" thickBot="1" x14ac:dyDescent="0.25">
      <c r="B205" s="135" t="s">
        <v>121</v>
      </c>
      <c r="C205" s="141" t="s">
        <v>1090</v>
      </c>
      <c r="D205" s="34" t="s">
        <v>1099</v>
      </c>
      <c r="E205" s="161" t="s">
        <v>1168</v>
      </c>
      <c r="F205" s="137" t="s">
        <v>1091</v>
      </c>
      <c r="G205" s="78">
        <v>3</v>
      </c>
      <c r="H205" s="137" t="s">
        <v>350</v>
      </c>
      <c r="I205" s="137" t="s">
        <v>497</v>
      </c>
      <c r="J205" s="108" t="s">
        <v>572</v>
      </c>
      <c r="K205" s="160" t="s">
        <v>1168</v>
      </c>
      <c r="L205" s="71" t="s">
        <v>499</v>
      </c>
      <c r="M205" s="59" t="s">
        <v>365</v>
      </c>
      <c r="N205" s="60" t="s">
        <v>1168</v>
      </c>
      <c r="O205" s="59" t="s">
        <v>1168</v>
      </c>
      <c r="P205" s="77"/>
      <c r="Q205" s="105"/>
    </row>
    <row r="206" spans="2:17" ht="306.75" thickBot="1" x14ac:dyDescent="0.25">
      <c r="B206" s="135" t="s">
        <v>121</v>
      </c>
      <c r="C206" s="141" t="s">
        <v>1090</v>
      </c>
      <c r="D206" s="34" t="s">
        <v>1099</v>
      </c>
      <c r="E206" s="161" t="s">
        <v>1168</v>
      </c>
      <c r="F206" s="137" t="s">
        <v>1091</v>
      </c>
      <c r="G206" s="78">
        <v>3</v>
      </c>
      <c r="H206" s="137" t="s">
        <v>350</v>
      </c>
      <c r="I206" s="137" t="s">
        <v>498</v>
      </c>
      <c r="J206" s="108" t="s">
        <v>571</v>
      </c>
      <c r="K206" s="157" t="s">
        <v>475</v>
      </c>
      <c r="L206" s="71" t="s">
        <v>500</v>
      </c>
      <c r="M206" s="59" t="s">
        <v>365</v>
      </c>
      <c r="N206" s="60" t="s">
        <v>1168</v>
      </c>
      <c r="O206" s="59" t="s">
        <v>1168</v>
      </c>
      <c r="P206" s="77"/>
      <c r="Q206" s="105"/>
    </row>
    <row r="207" spans="2:17" ht="204.75" thickBot="1" x14ac:dyDescent="0.25">
      <c r="B207" s="135" t="s">
        <v>152</v>
      </c>
      <c r="C207" s="141" t="s">
        <v>1110</v>
      </c>
      <c r="D207" s="34" t="s">
        <v>1120</v>
      </c>
      <c r="E207" s="161" t="s">
        <v>1168</v>
      </c>
      <c r="F207" s="137" t="s">
        <v>1112</v>
      </c>
      <c r="G207" s="78">
        <v>3</v>
      </c>
      <c r="H207" s="137" t="s">
        <v>350</v>
      </c>
      <c r="I207" s="137" t="s">
        <v>497</v>
      </c>
      <c r="J207" s="108" t="s">
        <v>572</v>
      </c>
      <c r="K207" s="129" t="s">
        <v>475</v>
      </c>
      <c r="L207" s="71" t="s">
        <v>499</v>
      </c>
      <c r="M207" s="59" t="s">
        <v>365</v>
      </c>
      <c r="N207" s="59" t="s">
        <v>1168</v>
      </c>
      <c r="O207" s="59" t="s">
        <v>1168</v>
      </c>
      <c r="P207" s="77"/>
      <c r="Q207" s="105"/>
    </row>
    <row r="208" spans="2:17" ht="306.75" thickBot="1" x14ac:dyDescent="0.25">
      <c r="B208" s="135" t="s">
        <v>152</v>
      </c>
      <c r="C208" s="141" t="s">
        <v>1110</v>
      </c>
      <c r="D208" s="34" t="s">
        <v>1120</v>
      </c>
      <c r="E208" s="161" t="s">
        <v>1168</v>
      </c>
      <c r="F208" s="137" t="s">
        <v>1112</v>
      </c>
      <c r="G208" s="78">
        <v>3</v>
      </c>
      <c r="H208" s="137" t="s">
        <v>350</v>
      </c>
      <c r="I208" s="137" t="s">
        <v>498</v>
      </c>
      <c r="J208" s="108" t="s">
        <v>571</v>
      </c>
      <c r="K208" s="160" t="s">
        <v>1168</v>
      </c>
      <c r="L208" s="71" t="s">
        <v>500</v>
      </c>
      <c r="M208" s="59" t="s">
        <v>365</v>
      </c>
      <c r="N208" s="59" t="s">
        <v>1168</v>
      </c>
      <c r="O208" s="59" t="s">
        <v>1168</v>
      </c>
      <c r="P208" s="77"/>
      <c r="Q208" s="105"/>
    </row>
    <row r="209" spans="2:17" ht="409.6" thickBot="1" x14ac:dyDescent="0.25">
      <c r="B209" s="135" t="s">
        <v>152</v>
      </c>
      <c r="C209" s="141" t="s">
        <v>1110</v>
      </c>
      <c r="D209" s="34" t="s">
        <v>1121</v>
      </c>
      <c r="E209" s="161" t="s">
        <v>1168</v>
      </c>
      <c r="F209" s="108" t="s">
        <v>1113</v>
      </c>
      <c r="G209" s="78">
        <v>3</v>
      </c>
      <c r="H209" s="137" t="s">
        <v>350</v>
      </c>
      <c r="I209" s="137" t="s">
        <v>497</v>
      </c>
      <c r="J209" s="108" t="s">
        <v>572</v>
      </c>
      <c r="K209" s="129" t="s">
        <v>475</v>
      </c>
      <c r="L209" s="71" t="s">
        <v>499</v>
      </c>
      <c r="M209" s="59" t="s">
        <v>365</v>
      </c>
      <c r="N209" s="59" t="s">
        <v>1168</v>
      </c>
      <c r="O209" s="59" t="s">
        <v>1168</v>
      </c>
      <c r="P209" s="77"/>
      <c r="Q209" s="105"/>
    </row>
    <row r="210" spans="2:17" ht="409.6" thickBot="1" x14ac:dyDescent="0.25">
      <c r="B210" s="135" t="s">
        <v>152</v>
      </c>
      <c r="C210" s="141" t="s">
        <v>1110</v>
      </c>
      <c r="D210" s="34" t="s">
        <v>1121</v>
      </c>
      <c r="E210" s="161" t="s">
        <v>1168</v>
      </c>
      <c r="F210" s="108" t="s">
        <v>1113</v>
      </c>
      <c r="G210" s="78">
        <v>3</v>
      </c>
      <c r="H210" s="137" t="s">
        <v>350</v>
      </c>
      <c r="I210" s="137" t="s">
        <v>498</v>
      </c>
      <c r="J210" s="108" t="s">
        <v>571</v>
      </c>
      <c r="K210" s="160" t="s">
        <v>1168</v>
      </c>
      <c r="L210" s="71" t="s">
        <v>500</v>
      </c>
      <c r="M210" s="59" t="s">
        <v>365</v>
      </c>
      <c r="N210" s="59" t="s">
        <v>1168</v>
      </c>
      <c r="O210" s="59" t="s">
        <v>1168</v>
      </c>
      <c r="P210" s="77"/>
      <c r="Q210" s="105"/>
    </row>
    <row r="211" spans="2:17" ht="204.75" thickBot="1" x14ac:dyDescent="0.25">
      <c r="B211" s="135" t="s">
        <v>152</v>
      </c>
      <c r="C211" s="141" t="s">
        <v>1110</v>
      </c>
      <c r="D211" s="34" t="s">
        <v>1122</v>
      </c>
      <c r="E211" s="161" t="s">
        <v>1168</v>
      </c>
      <c r="F211" s="137" t="s">
        <v>1114</v>
      </c>
      <c r="G211" s="78">
        <v>3</v>
      </c>
      <c r="H211" s="137" t="s">
        <v>350</v>
      </c>
      <c r="I211" s="137" t="s">
        <v>497</v>
      </c>
      <c r="J211" s="108" t="s">
        <v>572</v>
      </c>
      <c r="K211" s="129" t="s">
        <v>475</v>
      </c>
      <c r="L211" s="71" t="s">
        <v>499</v>
      </c>
      <c r="M211" s="59" t="s">
        <v>365</v>
      </c>
      <c r="N211" s="59" t="s">
        <v>1168</v>
      </c>
      <c r="O211" s="59" t="s">
        <v>1168</v>
      </c>
      <c r="P211" s="77"/>
      <c r="Q211" s="105"/>
    </row>
    <row r="212" spans="2:17" ht="306.75" thickBot="1" x14ac:dyDescent="0.25">
      <c r="B212" s="135" t="s">
        <v>152</v>
      </c>
      <c r="C212" s="141" t="s">
        <v>1110</v>
      </c>
      <c r="D212" s="34" t="s">
        <v>1122</v>
      </c>
      <c r="E212" s="161" t="s">
        <v>1168</v>
      </c>
      <c r="F212" s="137" t="s">
        <v>1114</v>
      </c>
      <c r="G212" s="78">
        <v>3</v>
      </c>
      <c r="H212" s="137" t="s">
        <v>350</v>
      </c>
      <c r="I212" s="137" t="s">
        <v>498</v>
      </c>
      <c r="J212" s="108" t="s">
        <v>571</v>
      </c>
      <c r="K212" s="160" t="s">
        <v>1168</v>
      </c>
      <c r="L212" s="71" t="s">
        <v>500</v>
      </c>
      <c r="M212" s="59" t="s">
        <v>365</v>
      </c>
      <c r="N212" s="59" t="s">
        <v>1168</v>
      </c>
      <c r="O212" s="59" t="s">
        <v>1168</v>
      </c>
      <c r="P212" s="77"/>
      <c r="Q212" s="105"/>
    </row>
    <row r="213" spans="2:17" ht="204.75" thickBot="1" x14ac:dyDescent="0.25">
      <c r="B213" s="134" t="s">
        <v>152</v>
      </c>
      <c r="C213" s="141" t="s">
        <v>1110</v>
      </c>
      <c r="D213" s="34" t="s">
        <v>1123</v>
      </c>
      <c r="E213" s="161" t="s">
        <v>1168</v>
      </c>
      <c r="F213" s="137" t="s">
        <v>1117</v>
      </c>
      <c r="G213" s="78">
        <v>3</v>
      </c>
      <c r="H213" s="108" t="s">
        <v>350</v>
      </c>
      <c r="I213" s="108" t="s">
        <v>497</v>
      </c>
      <c r="J213" s="108" t="s">
        <v>572</v>
      </c>
      <c r="K213" s="129" t="s">
        <v>475</v>
      </c>
      <c r="L213" s="71" t="s">
        <v>499</v>
      </c>
      <c r="M213" s="60" t="s">
        <v>365</v>
      </c>
      <c r="N213" s="60" t="s">
        <v>1168</v>
      </c>
      <c r="O213" s="60" t="s">
        <v>1168</v>
      </c>
      <c r="P213" s="77"/>
      <c r="Q213" s="105"/>
    </row>
    <row r="214" spans="2:17" ht="306.75" thickBot="1" x14ac:dyDescent="0.25">
      <c r="B214" s="135" t="s">
        <v>152</v>
      </c>
      <c r="C214" s="141" t="s">
        <v>1110</v>
      </c>
      <c r="D214" s="34" t="s">
        <v>1123</v>
      </c>
      <c r="E214" s="161" t="s">
        <v>1168</v>
      </c>
      <c r="F214" s="137" t="s">
        <v>1117</v>
      </c>
      <c r="G214" s="78">
        <v>3</v>
      </c>
      <c r="H214" s="137" t="s">
        <v>350</v>
      </c>
      <c r="I214" s="137" t="s">
        <v>498</v>
      </c>
      <c r="J214" s="108" t="s">
        <v>571</v>
      </c>
      <c r="K214" s="160" t="s">
        <v>1168</v>
      </c>
      <c r="L214" s="71" t="s">
        <v>500</v>
      </c>
      <c r="M214" s="59" t="s">
        <v>365</v>
      </c>
      <c r="N214" s="59" t="s">
        <v>1168</v>
      </c>
      <c r="O214" s="59" t="s">
        <v>1168</v>
      </c>
      <c r="P214" s="77"/>
      <c r="Q214" s="105"/>
    </row>
    <row r="215" spans="2:17" ht="204.75" thickBot="1" x14ac:dyDescent="0.25">
      <c r="B215" s="134" t="s">
        <v>152</v>
      </c>
      <c r="C215" s="141" t="s">
        <v>1110</v>
      </c>
      <c r="D215" s="34" t="s">
        <v>1124</v>
      </c>
      <c r="E215" s="161" t="s">
        <v>1168</v>
      </c>
      <c r="F215" s="137" t="s">
        <v>1118</v>
      </c>
      <c r="G215" s="78">
        <v>3</v>
      </c>
      <c r="H215" s="108" t="s">
        <v>350</v>
      </c>
      <c r="I215" s="108" t="s">
        <v>497</v>
      </c>
      <c r="J215" s="108" t="s">
        <v>572</v>
      </c>
      <c r="K215" s="129" t="s">
        <v>475</v>
      </c>
      <c r="L215" s="71" t="s">
        <v>499</v>
      </c>
      <c r="M215" s="60" t="s">
        <v>365</v>
      </c>
      <c r="N215" s="60" t="s">
        <v>1168</v>
      </c>
      <c r="O215" s="60" t="s">
        <v>1168</v>
      </c>
      <c r="P215" s="77"/>
      <c r="Q215" s="105"/>
    </row>
    <row r="216" spans="2:17" ht="306.75" thickBot="1" x14ac:dyDescent="0.25">
      <c r="B216" s="135" t="s">
        <v>152</v>
      </c>
      <c r="C216" s="141" t="s">
        <v>1110</v>
      </c>
      <c r="D216" s="34" t="s">
        <v>1124</v>
      </c>
      <c r="E216" s="161" t="s">
        <v>1168</v>
      </c>
      <c r="F216" s="137" t="s">
        <v>1118</v>
      </c>
      <c r="G216" s="78">
        <v>3</v>
      </c>
      <c r="H216" s="137" t="s">
        <v>350</v>
      </c>
      <c r="I216" s="137" t="s">
        <v>498</v>
      </c>
      <c r="J216" s="108" t="s">
        <v>571</v>
      </c>
      <c r="K216" s="160" t="s">
        <v>1168</v>
      </c>
      <c r="L216" s="71" t="s">
        <v>500</v>
      </c>
      <c r="M216" s="59" t="s">
        <v>365</v>
      </c>
      <c r="N216" s="59" t="s">
        <v>1168</v>
      </c>
      <c r="O216" s="59" t="s">
        <v>1168</v>
      </c>
      <c r="P216" s="77"/>
      <c r="Q216" s="105"/>
    </row>
    <row r="217" spans="2:17" ht="370.5" thickBot="1" x14ac:dyDescent="0.25">
      <c r="B217" s="135" t="s">
        <v>152</v>
      </c>
      <c r="C217" s="141" t="s">
        <v>1110</v>
      </c>
      <c r="D217" s="34" t="s">
        <v>1125</v>
      </c>
      <c r="E217" s="161" t="s">
        <v>1168</v>
      </c>
      <c r="F217" s="137" t="s">
        <v>1119</v>
      </c>
      <c r="G217" s="78">
        <v>3</v>
      </c>
      <c r="H217" s="137" t="s">
        <v>350</v>
      </c>
      <c r="I217" s="137" t="s">
        <v>497</v>
      </c>
      <c r="J217" s="108" t="s">
        <v>572</v>
      </c>
      <c r="K217" s="129" t="s">
        <v>475</v>
      </c>
      <c r="L217" s="71" t="s">
        <v>499</v>
      </c>
      <c r="M217" s="59" t="s">
        <v>365</v>
      </c>
      <c r="N217" s="59" t="s">
        <v>1168</v>
      </c>
      <c r="O217" s="59" t="s">
        <v>1168</v>
      </c>
      <c r="P217" s="77"/>
      <c r="Q217" s="105"/>
    </row>
    <row r="218" spans="2:17" ht="370.5" thickBot="1" x14ac:dyDescent="0.25">
      <c r="B218" s="135" t="s">
        <v>152</v>
      </c>
      <c r="C218" s="141" t="s">
        <v>1110</v>
      </c>
      <c r="D218" s="34" t="s">
        <v>1125</v>
      </c>
      <c r="E218" s="161" t="s">
        <v>1168</v>
      </c>
      <c r="F218" s="137" t="s">
        <v>1119</v>
      </c>
      <c r="G218" s="78">
        <v>3</v>
      </c>
      <c r="H218" s="137" t="s">
        <v>350</v>
      </c>
      <c r="I218" s="137" t="s">
        <v>498</v>
      </c>
      <c r="J218" s="108" t="s">
        <v>571</v>
      </c>
      <c r="K218" s="160" t="s">
        <v>1168</v>
      </c>
      <c r="L218" s="71" t="s">
        <v>500</v>
      </c>
      <c r="M218" s="59" t="s">
        <v>365</v>
      </c>
      <c r="N218" s="59" t="s">
        <v>1168</v>
      </c>
      <c r="O218" s="59" t="s">
        <v>1168</v>
      </c>
      <c r="P218" s="77"/>
      <c r="Q218" s="105"/>
    </row>
    <row r="219" spans="2:17" ht="230.25" thickBot="1" x14ac:dyDescent="0.25">
      <c r="B219" s="135" t="s">
        <v>158</v>
      </c>
      <c r="C219" s="112" t="s">
        <v>761</v>
      </c>
      <c r="D219" s="137" t="s">
        <v>811</v>
      </c>
      <c r="E219" s="76">
        <f t="shared" ref="E219:E250" si="9">IFERROR(1/COUNTIFS(D:D,D219)," ")</f>
        <v>0.25</v>
      </c>
      <c r="F219" s="108" t="s">
        <v>763</v>
      </c>
      <c r="G219" s="78">
        <v>6</v>
      </c>
      <c r="H219" s="137" t="s">
        <v>317</v>
      </c>
      <c r="I219" s="137" t="s">
        <v>497</v>
      </c>
      <c r="J219" s="108" t="s">
        <v>798</v>
      </c>
      <c r="K219" s="112" t="s">
        <v>475</v>
      </c>
      <c r="L219" s="71" t="s">
        <v>802</v>
      </c>
      <c r="M219" s="59" t="s">
        <v>365</v>
      </c>
      <c r="N219" s="59" t="s">
        <v>1168</v>
      </c>
      <c r="O219" s="59" t="s">
        <v>1168</v>
      </c>
      <c r="P219" s="77"/>
      <c r="Q219" s="105"/>
    </row>
    <row r="220" spans="2:17" ht="179.25" thickBot="1" x14ac:dyDescent="0.25">
      <c r="B220" s="135" t="s">
        <v>158</v>
      </c>
      <c r="C220" s="112" t="s">
        <v>761</v>
      </c>
      <c r="D220" s="137" t="s">
        <v>811</v>
      </c>
      <c r="E220" s="76">
        <f t="shared" si="9"/>
        <v>0.25</v>
      </c>
      <c r="F220" s="137" t="s">
        <v>763</v>
      </c>
      <c r="G220" s="78">
        <v>6</v>
      </c>
      <c r="H220" s="137" t="s">
        <v>317</v>
      </c>
      <c r="I220" s="137" t="s">
        <v>498</v>
      </c>
      <c r="J220" s="108" t="s">
        <v>799</v>
      </c>
      <c r="K220" s="160" t="s">
        <v>1168</v>
      </c>
      <c r="L220" s="71" t="s">
        <v>803</v>
      </c>
      <c r="M220" s="59" t="s">
        <v>365</v>
      </c>
      <c r="N220" s="59" t="s">
        <v>1168</v>
      </c>
      <c r="O220" s="59" t="s">
        <v>1168</v>
      </c>
      <c r="P220" s="77"/>
      <c r="Q220" s="105"/>
    </row>
    <row r="221" spans="2:17" ht="141" thickBot="1" x14ac:dyDescent="0.25">
      <c r="B221" s="135" t="s">
        <v>158</v>
      </c>
      <c r="C221" s="112" t="s">
        <v>761</v>
      </c>
      <c r="D221" s="137" t="s">
        <v>811</v>
      </c>
      <c r="E221" s="76">
        <f t="shared" si="9"/>
        <v>0.25</v>
      </c>
      <c r="F221" s="108" t="s">
        <v>763</v>
      </c>
      <c r="G221" s="78">
        <v>6</v>
      </c>
      <c r="H221" s="137" t="s">
        <v>317</v>
      </c>
      <c r="I221" s="137" t="s">
        <v>503</v>
      </c>
      <c r="J221" s="108" t="s">
        <v>800</v>
      </c>
      <c r="K221" s="160" t="s">
        <v>1168</v>
      </c>
      <c r="L221" s="71" t="s">
        <v>804</v>
      </c>
      <c r="M221" s="59" t="s">
        <v>365</v>
      </c>
      <c r="N221" s="59" t="s">
        <v>1168</v>
      </c>
      <c r="O221" s="59" t="s">
        <v>1168</v>
      </c>
      <c r="P221" s="77"/>
      <c r="Q221" s="105"/>
    </row>
    <row r="222" spans="2:17" ht="141" thickBot="1" x14ac:dyDescent="0.25">
      <c r="B222" s="135" t="s">
        <v>158</v>
      </c>
      <c r="C222" s="112" t="s">
        <v>810</v>
      </c>
      <c r="D222" s="137" t="s">
        <v>811</v>
      </c>
      <c r="E222" s="76">
        <f t="shared" si="9"/>
        <v>0.25</v>
      </c>
      <c r="F222" s="137" t="s">
        <v>763</v>
      </c>
      <c r="G222" s="78">
        <v>6</v>
      </c>
      <c r="H222" s="137" t="s">
        <v>317</v>
      </c>
      <c r="I222" s="137" t="s">
        <v>510</v>
      </c>
      <c r="J222" s="108" t="s">
        <v>801</v>
      </c>
      <c r="K222" s="160" t="s">
        <v>1168</v>
      </c>
      <c r="L222" s="71" t="s">
        <v>805</v>
      </c>
      <c r="M222" s="59" t="s">
        <v>365</v>
      </c>
      <c r="N222" s="59" t="s">
        <v>1168</v>
      </c>
      <c r="O222" s="59" t="s">
        <v>1168</v>
      </c>
      <c r="P222" s="77"/>
      <c r="Q222" s="105"/>
    </row>
    <row r="223" spans="2:17" ht="230.25" thickBot="1" x14ac:dyDescent="0.25">
      <c r="B223" s="135" t="s">
        <v>158</v>
      </c>
      <c r="C223" s="112" t="s">
        <v>810</v>
      </c>
      <c r="D223" s="137" t="s">
        <v>1129</v>
      </c>
      <c r="E223" s="76">
        <f t="shared" si="9"/>
        <v>0.25</v>
      </c>
      <c r="F223" s="137" t="s">
        <v>765</v>
      </c>
      <c r="G223" s="78">
        <v>6</v>
      </c>
      <c r="H223" s="137" t="s">
        <v>317</v>
      </c>
      <c r="I223" s="137" t="s">
        <v>497</v>
      </c>
      <c r="J223" s="108" t="s">
        <v>798</v>
      </c>
      <c r="K223" s="112" t="s">
        <v>475</v>
      </c>
      <c r="L223" s="71" t="s">
        <v>802</v>
      </c>
      <c r="M223" s="59" t="s">
        <v>365</v>
      </c>
      <c r="N223" s="59" t="s">
        <v>1168</v>
      </c>
      <c r="O223" s="59" t="s">
        <v>1168</v>
      </c>
      <c r="P223" s="77"/>
      <c r="Q223" s="105"/>
    </row>
    <row r="224" spans="2:17" ht="179.25" thickBot="1" x14ac:dyDescent="0.25">
      <c r="B224" s="135" t="s">
        <v>158</v>
      </c>
      <c r="C224" s="112" t="s">
        <v>810</v>
      </c>
      <c r="D224" s="137" t="s">
        <v>1129</v>
      </c>
      <c r="E224" s="76">
        <f t="shared" si="9"/>
        <v>0.25</v>
      </c>
      <c r="F224" s="137" t="s">
        <v>765</v>
      </c>
      <c r="G224" s="78">
        <v>6</v>
      </c>
      <c r="H224" s="137" t="s">
        <v>317</v>
      </c>
      <c r="I224" s="137" t="s">
        <v>498</v>
      </c>
      <c r="J224" s="108" t="s">
        <v>799</v>
      </c>
      <c r="K224" s="160" t="s">
        <v>1168</v>
      </c>
      <c r="L224" s="71" t="s">
        <v>803</v>
      </c>
      <c r="M224" s="59" t="s">
        <v>365</v>
      </c>
      <c r="N224" s="59" t="s">
        <v>1168</v>
      </c>
      <c r="O224" s="59" t="s">
        <v>1168</v>
      </c>
      <c r="P224" s="77"/>
      <c r="Q224" s="105"/>
    </row>
    <row r="225" spans="2:17" ht="90" thickBot="1" x14ac:dyDescent="0.25">
      <c r="B225" s="135" t="s">
        <v>158</v>
      </c>
      <c r="C225" s="112" t="s">
        <v>810</v>
      </c>
      <c r="D225" s="137" t="s">
        <v>1129</v>
      </c>
      <c r="E225" s="76">
        <f t="shared" si="9"/>
        <v>0.25</v>
      </c>
      <c r="F225" s="137" t="s">
        <v>765</v>
      </c>
      <c r="G225" s="78">
        <v>6</v>
      </c>
      <c r="H225" s="137" t="s">
        <v>317</v>
      </c>
      <c r="I225" s="137" t="s">
        <v>503</v>
      </c>
      <c r="J225" s="108" t="s">
        <v>800</v>
      </c>
      <c r="K225" s="160" t="s">
        <v>1168</v>
      </c>
      <c r="L225" s="71" t="s">
        <v>804</v>
      </c>
      <c r="M225" s="59" t="s">
        <v>365</v>
      </c>
      <c r="N225" s="59" t="s">
        <v>1168</v>
      </c>
      <c r="O225" s="59" t="s">
        <v>1168</v>
      </c>
      <c r="P225" s="77"/>
      <c r="Q225" s="105"/>
    </row>
    <row r="226" spans="2:17" ht="90" thickBot="1" x14ac:dyDescent="0.25">
      <c r="B226" s="135" t="s">
        <v>158</v>
      </c>
      <c r="C226" s="112" t="s">
        <v>810</v>
      </c>
      <c r="D226" s="137" t="s">
        <v>1129</v>
      </c>
      <c r="E226" s="76">
        <f t="shared" si="9"/>
        <v>0.25</v>
      </c>
      <c r="F226" s="137" t="s">
        <v>765</v>
      </c>
      <c r="G226" s="78">
        <v>6</v>
      </c>
      <c r="H226" s="137" t="s">
        <v>317</v>
      </c>
      <c r="I226" s="137" t="s">
        <v>510</v>
      </c>
      <c r="J226" s="108" t="s">
        <v>801</v>
      </c>
      <c r="K226" s="160" t="s">
        <v>1168</v>
      </c>
      <c r="L226" s="71" t="s">
        <v>805</v>
      </c>
      <c r="M226" s="59" t="s">
        <v>365</v>
      </c>
      <c r="N226" s="59" t="s">
        <v>1168</v>
      </c>
      <c r="O226" s="59" t="s">
        <v>1168</v>
      </c>
      <c r="P226" s="77"/>
      <c r="Q226" s="105"/>
    </row>
    <row r="227" spans="2:17" ht="230.25" thickBot="1" x14ac:dyDescent="0.25">
      <c r="B227" s="135" t="s">
        <v>158</v>
      </c>
      <c r="C227" s="112" t="s">
        <v>810</v>
      </c>
      <c r="D227" s="137" t="s">
        <v>812</v>
      </c>
      <c r="E227" s="76">
        <f t="shared" si="9"/>
        <v>0.25</v>
      </c>
      <c r="F227" s="137" t="s">
        <v>766</v>
      </c>
      <c r="G227" s="78">
        <v>6</v>
      </c>
      <c r="H227" s="137" t="s">
        <v>317</v>
      </c>
      <c r="I227" s="137" t="s">
        <v>497</v>
      </c>
      <c r="J227" s="108" t="s">
        <v>798</v>
      </c>
      <c r="K227" s="112" t="s">
        <v>475</v>
      </c>
      <c r="L227" s="71" t="s">
        <v>802</v>
      </c>
      <c r="M227" s="59" t="s">
        <v>365</v>
      </c>
      <c r="N227" s="59" t="s">
        <v>1168</v>
      </c>
      <c r="O227" s="59" t="s">
        <v>1168</v>
      </c>
      <c r="P227" s="77"/>
      <c r="Q227" s="105"/>
    </row>
    <row r="228" spans="2:17" ht="230.25" thickBot="1" x14ac:dyDescent="0.25">
      <c r="B228" s="135" t="s">
        <v>158</v>
      </c>
      <c r="C228" s="112" t="s">
        <v>810</v>
      </c>
      <c r="D228" s="137" t="s">
        <v>812</v>
      </c>
      <c r="E228" s="76">
        <f t="shared" si="9"/>
        <v>0.25</v>
      </c>
      <c r="F228" s="137" t="s">
        <v>766</v>
      </c>
      <c r="G228" s="78">
        <v>6</v>
      </c>
      <c r="H228" s="137" t="s">
        <v>317</v>
      </c>
      <c r="I228" s="137" t="s">
        <v>498</v>
      </c>
      <c r="J228" s="108" t="s">
        <v>799</v>
      </c>
      <c r="K228" s="160" t="s">
        <v>1168</v>
      </c>
      <c r="L228" s="71" t="s">
        <v>803</v>
      </c>
      <c r="M228" s="59" t="s">
        <v>365</v>
      </c>
      <c r="N228" s="59" t="s">
        <v>1168</v>
      </c>
      <c r="O228" s="59" t="s">
        <v>1168</v>
      </c>
      <c r="P228" s="77"/>
      <c r="Q228" s="105"/>
    </row>
    <row r="229" spans="2:17" ht="230.25" thickBot="1" x14ac:dyDescent="0.25">
      <c r="B229" s="135" t="s">
        <v>158</v>
      </c>
      <c r="C229" s="112" t="s">
        <v>810</v>
      </c>
      <c r="D229" s="137" t="s">
        <v>812</v>
      </c>
      <c r="E229" s="76">
        <f t="shared" si="9"/>
        <v>0.25</v>
      </c>
      <c r="F229" s="137" t="s">
        <v>766</v>
      </c>
      <c r="G229" s="78">
        <v>6</v>
      </c>
      <c r="H229" s="137" t="s">
        <v>317</v>
      </c>
      <c r="I229" s="137" t="s">
        <v>503</v>
      </c>
      <c r="J229" s="108" t="s">
        <v>800</v>
      </c>
      <c r="K229" s="160" t="s">
        <v>1168</v>
      </c>
      <c r="L229" s="71" t="s">
        <v>804</v>
      </c>
      <c r="M229" s="59" t="s">
        <v>365</v>
      </c>
      <c r="N229" s="59" t="s">
        <v>1168</v>
      </c>
      <c r="O229" s="59" t="s">
        <v>1168</v>
      </c>
      <c r="P229" s="77"/>
      <c r="Q229" s="105"/>
    </row>
    <row r="230" spans="2:17" ht="230.25" thickBot="1" x14ac:dyDescent="0.25">
      <c r="B230" s="135" t="s">
        <v>158</v>
      </c>
      <c r="C230" s="112" t="s">
        <v>810</v>
      </c>
      <c r="D230" s="137" t="s">
        <v>812</v>
      </c>
      <c r="E230" s="76">
        <f t="shared" si="9"/>
        <v>0.25</v>
      </c>
      <c r="F230" s="137" t="s">
        <v>766</v>
      </c>
      <c r="G230" s="78">
        <v>6</v>
      </c>
      <c r="H230" s="137" t="s">
        <v>317</v>
      </c>
      <c r="I230" s="137" t="s">
        <v>510</v>
      </c>
      <c r="J230" s="108" t="s">
        <v>801</v>
      </c>
      <c r="K230" s="160" t="s">
        <v>1168</v>
      </c>
      <c r="L230" s="71" t="s">
        <v>805</v>
      </c>
      <c r="M230" s="59" t="s">
        <v>365</v>
      </c>
      <c r="N230" s="59" t="s">
        <v>1168</v>
      </c>
      <c r="O230" s="59" t="s">
        <v>1168</v>
      </c>
      <c r="P230" s="77"/>
      <c r="Q230" s="105"/>
    </row>
    <row r="231" spans="2:17" ht="230.25" thickBot="1" x14ac:dyDescent="0.25">
      <c r="B231" s="135" t="s">
        <v>158</v>
      </c>
      <c r="C231" s="112" t="s">
        <v>761</v>
      </c>
      <c r="D231" s="137" t="s">
        <v>792</v>
      </c>
      <c r="E231" s="76">
        <f t="shared" si="9"/>
        <v>0.25</v>
      </c>
      <c r="F231" s="137" t="s">
        <v>767</v>
      </c>
      <c r="G231" s="78">
        <v>6</v>
      </c>
      <c r="H231" s="137" t="s">
        <v>317</v>
      </c>
      <c r="I231" s="137" t="s">
        <v>497</v>
      </c>
      <c r="J231" s="108" t="s">
        <v>798</v>
      </c>
      <c r="K231" s="91" t="s">
        <v>475</v>
      </c>
      <c r="L231" s="71" t="s">
        <v>802</v>
      </c>
      <c r="M231" s="59" t="s">
        <v>365</v>
      </c>
      <c r="N231" s="59" t="s">
        <v>1168</v>
      </c>
      <c r="O231" s="59" t="s">
        <v>1168</v>
      </c>
      <c r="P231" s="77"/>
      <c r="Q231" s="105"/>
    </row>
    <row r="232" spans="2:17" ht="179.25" thickBot="1" x14ac:dyDescent="0.25">
      <c r="B232" s="135" t="s">
        <v>158</v>
      </c>
      <c r="C232" s="112" t="s">
        <v>761</v>
      </c>
      <c r="D232" s="137" t="s">
        <v>792</v>
      </c>
      <c r="E232" s="76">
        <f t="shared" si="9"/>
        <v>0.25</v>
      </c>
      <c r="F232" s="137" t="s">
        <v>767</v>
      </c>
      <c r="G232" s="78">
        <v>6</v>
      </c>
      <c r="H232" s="137" t="s">
        <v>317</v>
      </c>
      <c r="I232" s="137" t="s">
        <v>498</v>
      </c>
      <c r="J232" s="108" t="s">
        <v>799</v>
      </c>
      <c r="K232" s="160" t="s">
        <v>1168</v>
      </c>
      <c r="L232" s="71" t="s">
        <v>803</v>
      </c>
      <c r="M232" s="59" t="s">
        <v>365</v>
      </c>
      <c r="N232" s="59" t="s">
        <v>1168</v>
      </c>
      <c r="O232" s="59" t="s">
        <v>1168</v>
      </c>
      <c r="P232" s="77"/>
      <c r="Q232" s="105"/>
    </row>
    <row r="233" spans="2:17" ht="26.25" thickBot="1" x14ac:dyDescent="0.25">
      <c r="B233" s="135" t="s">
        <v>158</v>
      </c>
      <c r="C233" s="112" t="s">
        <v>761</v>
      </c>
      <c r="D233" s="137" t="s">
        <v>792</v>
      </c>
      <c r="E233" s="76">
        <f t="shared" si="9"/>
        <v>0.25</v>
      </c>
      <c r="F233" s="137" t="s">
        <v>767</v>
      </c>
      <c r="G233" s="78">
        <v>6</v>
      </c>
      <c r="H233" s="137" t="s">
        <v>317</v>
      </c>
      <c r="I233" s="137" t="s">
        <v>503</v>
      </c>
      <c r="J233" s="108" t="s">
        <v>800</v>
      </c>
      <c r="K233" s="91" t="s">
        <v>475</v>
      </c>
      <c r="L233" s="71" t="s">
        <v>804</v>
      </c>
      <c r="M233" s="59" t="s">
        <v>365</v>
      </c>
      <c r="N233" s="59" t="s">
        <v>1168</v>
      </c>
      <c r="O233" s="59" t="s">
        <v>1168</v>
      </c>
      <c r="P233" s="77"/>
      <c r="Q233" s="105"/>
    </row>
    <row r="234" spans="2:17" ht="26.25" thickBot="1" x14ac:dyDescent="0.25">
      <c r="B234" s="135" t="s">
        <v>158</v>
      </c>
      <c r="C234" s="112" t="s">
        <v>761</v>
      </c>
      <c r="D234" s="137" t="s">
        <v>792</v>
      </c>
      <c r="E234" s="76">
        <f t="shared" si="9"/>
        <v>0.25</v>
      </c>
      <c r="F234" s="137" t="s">
        <v>767</v>
      </c>
      <c r="G234" s="78">
        <v>6</v>
      </c>
      <c r="H234" s="137" t="s">
        <v>317</v>
      </c>
      <c r="I234" s="137" t="s">
        <v>510</v>
      </c>
      <c r="J234" s="108" t="s">
        <v>801</v>
      </c>
      <c r="K234" s="160" t="s">
        <v>1168</v>
      </c>
      <c r="L234" s="71" t="s">
        <v>805</v>
      </c>
      <c r="M234" s="59" t="s">
        <v>365</v>
      </c>
      <c r="N234" s="59" t="s">
        <v>1168</v>
      </c>
      <c r="O234" s="59" t="s">
        <v>1168</v>
      </c>
      <c r="P234" s="77"/>
      <c r="Q234" s="105"/>
    </row>
    <row r="235" spans="2:17" ht="230.25" thickBot="1" x14ac:dyDescent="0.25">
      <c r="B235" s="135" t="s">
        <v>158</v>
      </c>
      <c r="C235" s="112" t="s">
        <v>761</v>
      </c>
      <c r="D235" s="137" t="s">
        <v>793</v>
      </c>
      <c r="E235" s="76">
        <f t="shared" si="9"/>
        <v>0.125</v>
      </c>
      <c r="F235" s="137" t="s">
        <v>768</v>
      </c>
      <c r="G235" s="78">
        <v>6</v>
      </c>
      <c r="H235" s="137" t="s">
        <v>317</v>
      </c>
      <c r="I235" s="137" t="s">
        <v>497</v>
      </c>
      <c r="J235" s="108" t="s">
        <v>798</v>
      </c>
      <c r="K235" s="91" t="s">
        <v>475</v>
      </c>
      <c r="L235" s="71" t="s">
        <v>802</v>
      </c>
      <c r="M235" s="59" t="s">
        <v>365</v>
      </c>
      <c r="N235" s="59" t="s">
        <v>1168</v>
      </c>
      <c r="O235" s="59" t="s">
        <v>1168</v>
      </c>
      <c r="P235" s="77"/>
      <c r="Q235" s="105"/>
    </row>
    <row r="236" spans="2:17" ht="179.25" thickBot="1" x14ac:dyDescent="0.25">
      <c r="B236" s="135" t="s">
        <v>158</v>
      </c>
      <c r="C236" s="112" t="s">
        <v>761</v>
      </c>
      <c r="D236" s="137" t="s">
        <v>793</v>
      </c>
      <c r="E236" s="76">
        <f t="shared" si="9"/>
        <v>0.125</v>
      </c>
      <c r="F236" s="137" t="s">
        <v>768</v>
      </c>
      <c r="G236" s="78">
        <v>6</v>
      </c>
      <c r="H236" s="137" t="s">
        <v>317</v>
      </c>
      <c r="I236" s="137" t="s">
        <v>498</v>
      </c>
      <c r="J236" s="108" t="s">
        <v>799</v>
      </c>
      <c r="K236" s="160" t="s">
        <v>1168</v>
      </c>
      <c r="L236" s="71" t="s">
        <v>803</v>
      </c>
      <c r="M236" s="59" t="s">
        <v>365</v>
      </c>
      <c r="N236" s="59" t="s">
        <v>1168</v>
      </c>
      <c r="O236" s="59" t="s">
        <v>1168</v>
      </c>
      <c r="P236" s="77"/>
      <c r="Q236" s="105"/>
    </row>
    <row r="237" spans="2:17" ht="128.25" thickBot="1" x14ac:dyDescent="0.25">
      <c r="B237" s="135" t="s">
        <v>158</v>
      </c>
      <c r="C237" s="112" t="s">
        <v>761</v>
      </c>
      <c r="D237" s="137" t="s">
        <v>793</v>
      </c>
      <c r="E237" s="76">
        <f t="shared" si="9"/>
        <v>0.125</v>
      </c>
      <c r="F237" s="137" t="s">
        <v>768</v>
      </c>
      <c r="G237" s="78">
        <v>6</v>
      </c>
      <c r="H237" s="137" t="s">
        <v>317</v>
      </c>
      <c r="I237" s="137" t="s">
        <v>503</v>
      </c>
      <c r="J237" s="108" t="s">
        <v>800</v>
      </c>
      <c r="K237" s="160" t="s">
        <v>1168</v>
      </c>
      <c r="L237" s="76" t="s">
        <v>804</v>
      </c>
      <c r="M237" s="59" t="s">
        <v>365</v>
      </c>
      <c r="N237" s="59" t="s">
        <v>1168</v>
      </c>
      <c r="O237" s="59" t="s">
        <v>1168</v>
      </c>
      <c r="P237" s="77"/>
      <c r="Q237" s="105"/>
    </row>
    <row r="238" spans="2:17" ht="128.25" thickBot="1" x14ac:dyDescent="0.25">
      <c r="B238" s="135" t="s">
        <v>158</v>
      </c>
      <c r="C238" s="112" t="s">
        <v>761</v>
      </c>
      <c r="D238" s="137" t="s">
        <v>793</v>
      </c>
      <c r="E238" s="76">
        <f t="shared" si="9"/>
        <v>0.125</v>
      </c>
      <c r="F238" s="137" t="s">
        <v>768</v>
      </c>
      <c r="G238" s="78">
        <v>6</v>
      </c>
      <c r="H238" s="137" t="s">
        <v>317</v>
      </c>
      <c r="I238" s="137" t="s">
        <v>510</v>
      </c>
      <c r="J238" s="108" t="s">
        <v>801</v>
      </c>
      <c r="K238" s="160" t="s">
        <v>1168</v>
      </c>
      <c r="L238" s="76" t="s">
        <v>805</v>
      </c>
      <c r="M238" s="59" t="s">
        <v>365</v>
      </c>
      <c r="N238" s="59" t="s">
        <v>1168</v>
      </c>
      <c r="O238" s="59" t="s">
        <v>1168</v>
      </c>
      <c r="P238" s="77"/>
      <c r="Q238" s="105"/>
    </row>
    <row r="239" spans="2:17" ht="230.25" thickBot="1" x14ac:dyDescent="0.25">
      <c r="B239" s="135" t="s">
        <v>158</v>
      </c>
      <c r="C239" s="112" t="s">
        <v>761</v>
      </c>
      <c r="D239" s="137" t="s">
        <v>793</v>
      </c>
      <c r="E239" s="76">
        <f t="shared" si="9"/>
        <v>0.125</v>
      </c>
      <c r="F239" s="137" t="s">
        <v>768</v>
      </c>
      <c r="G239" s="78">
        <v>6</v>
      </c>
      <c r="H239" s="137" t="s">
        <v>317</v>
      </c>
      <c r="I239" s="137" t="s">
        <v>497</v>
      </c>
      <c r="J239" s="108" t="s">
        <v>798</v>
      </c>
      <c r="K239" s="91" t="s">
        <v>475</v>
      </c>
      <c r="L239" s="71" t="s">
        <v>802</v>
      </c>
      <c r="M239" s="59" t="s">
        <v>365</v>
      </c>
      <c r="N239" s="59" t="s">
        <v>1168</v>
      </c>
      <c r="O239" s="59" t="s">
        <v>1168</v>
      </c>
      <c r="P239" s="77"/>
      <c r="Q239" s="105"/>
    </row>
    <row r="240" spans="2:17" ht="179.25" thickBot="1" x14ac:dyDescent="0.25">
      <c r="B240" s="135" t="s">
        <v>158</v>
      </c>
      <c r="C240" s="112" t="s">
        <v>761</v>
      </c>
      <c r="D240" s="137" t="s">
        <v>793</v>
      </c>
      <c r="E240" s="76">
        <f t="shared" si="9"/>
        <v>0.125</v>
      </c>
      <c r="F240" s="137" t="s">
        <v>768</v>
      </c>
      <c r="G240" s="78">
        <v>6</v>
      </c>
      <c r="H240" s="137" t="s">
        <v>317</v>
      </c>
      <c r="I240" s="137" t="s">
        <v>498</v>
      </c>
      <c r="J240" s="108" t="s">
        <v>799</v>
      </c>
      <c r="K240" s="160" t="s">
        <v>1168</v>
      </c>
      <c r="L240" s="71" t="s">
        <v>803</v>
      </c>
      <c r="M240" s="59" t="s">
        <v>365</v>
      </c>
      <c r="N240" s="59" t="s">
        <v>1168</v>
      </c>
      <c r="O240" s="59" t="s">
        <v>1168</v>
      </c>
      <c r="P240" s="77"/>
      <c r="Q240" s="105"/>
    </row>
    <row r="241" spans="2:17" ht="128.25" thickBot="1" x14ac:dyDescent="0.25">
      <c r="B241" s="135" t="s">
        <v>158</v>
      </c>
      <c r="C241" s="112" t="s">
        <v>761</v>
      </c>
      <c r="D241" s="137" t="s">
        <v>793</v>
      </c>
      <c r="E241" s="76">
        <f t="shared" si="9"/>
        <v>0.125</v>
      </c>
      <c r="F241" s="137" t="s">
        <v>768</v>
      </c>
      <c r="G241" s="78">
        <v>6</v>
      </c>
      <c r="H241" s="137" t="s">
        <v>317</v>
      </c>
      <c r="I241" s="137" t="s">
        <v>503</v>
      </c>
      <c r="J241" s="108" t="s">
        <v>800</v>
      </c>
      <c r="K241" s="160" t="s">
        <v>1168</v>
      </c>
      <c r="L241" s="76" t="s">
        <v>804</v>
      </c>
      <c r="M241" s="59" t="s">
        <v>365</v>
      </c>
      <c r="N241" s="59" t="s">
        <v>1168</v>
      </c>
      <c r="O241" s="59" t="s">
        <v>1168</v>
      </c>
      <c r="P241" s="77"/>
      <c r="Q241" s="105"/>
    </row>
    <row r="242" spans="2:17" ht="128.25" thickBot="1" x14ac:dyDescent="0.25">
      <c r="B242" s="135" t="s">
        <v>158</v>
      </c>
      <c r="C242" s="112" t="s">
        <v>761</v>
      </c>
      <c r="D242" s="137" t="s">
        <v>793</v>
      </c>
      <c r="E242" s="76">
        <f t="shared" si="9"/>
        <v>0.125</v>
      </c>
      <c r="F242" s="137" t="s">
        <v>768</v>
      </c>
      <c r="G242" s="78">
        <v>6</v>
      </c>
      <c r="H242" s="137" t="s">
        <v>317</v>
      </c>
      <c r="I242" s="137" t="s">
        <v>510</v>
      </c>
      <c r="J242" s="108" t="s">
        <v>801</v>
      </c>
      <c r="K242" s="160" t="s">
        <v>1168</v>
      </c>
      <c r="L242" s="76" t="s">
        <v>805</v>
      </c>
      <c r="M242" s="59" t="s">
        <v>365</v>
      </c>
      <c r="N242" s="59" t="s">
        <v>1168</v>
      </c>
      <c r="O242" s="59" t="s">
        <v>1168</v>
      </c>
      <c r="P242" s="77"/>
      <c r="Q242" s="105"/>
    </row>
    <row r="243" spans="2:17" ht="102.75" thickBot="1" x14ac:dyDescent="0.25">
      <c r="B243" s="134" t="s">
        <v>156</v>
      </c>
      <c r="C243" s="112" t="s">
        <v>1061</v>
      </c>
      <c r="D243" s="108" t="s">
        <v>1069</v>
      </c>
      <c r="E243" s="76">
        <f t="shared" si="9"/>
        <v>1</v>
      </c>
      <c r="F243" s="137" t="s">
        <v>1063</v>
      </c>
      <c r="G243" s="78">
        <v>7</v>
      </c>
      <c r="H243" s="108" t="s">
        <v>166</v>
      </c>
      <c r="I243" s="108" t="s">
        <v>497</v>
      </c>
      <c r="J243" s="108" t="s">
        <v>1079</v>
      </c>
      <c r="K243" s="112" t="s">
        <v>475</v>
      </c>
      <c r="L243" s="146" t="s">
        <v>1080</v>
      </c>
      <c r="M243" s="60" t="s">
        <v>365</v>
      </c>
      <c r="N243" s="60" t="s">
        <v>1168</v>
      </c>
      <c r="O243" s="60" t="s">
        <v>1168</v>
      </c>
      <c r="P243" s="77"/>
      <c r="Q243" s="105"/>
    </row>
    <row r="244" spans="2:17" ht="90" thickBot="1" x14ac:dyDescent="0.25">
      <c r="B244" s="134" t="s">
        <v>159</v>
      </c>
      <c r="C244" s="106" t="s">
        <v>357</v>
      </c>
      <c r="D244" s="137" t="s">
        <v>737</v>
      </c>
      <c r="E244" s="76">
        <f t="shared" si="9"/>
        <v>5.8823529411764705E-2</v>
      </c>
      <c r="F244" s="137" t="s">
        <v>713</v>
      </c>
      <c r="G244" s="78">
        <v>9</v>
      </c>
      <c r="H244" s="137" t="s">
        <v>330</v>
      </c>
      <c r="I244" s="137" t="s">
        <v>497</v>
      </c>
      <c r="J244" s="108" t="s">
        <v>748</v>
      </c>
      <c r="K244" s="91" t="s">
        <v>475</v>
      </c>
      <c r="L244" s="76" t="s">
        <v>749</v>
      </c>
      <c r="M244" s="59" t="s">
        <v>365</v>
      </c>
      <c r="N244" s="59" t="s">
        <v>1168</v>
      </c>
      <c r="O244" s="59" t="s">
        <v>1168</v>
      </c>
      <c r="P244" s="77"/>
      <c r="Q244" s="105"/>
    </row>
    <row r="245" spans="2:17" ht="166.5" thickBot="1" x14ac:dyDescent="0.25">
      <c r="B245" s="134" t="s">
        <v>145</v>
      </c>
      <c r="C245" s="112" t="s">
        <v>946</v>
      </c>
      <c r="D245" s="108" t="s">
        <v>959</v>
      </c>
      <c r="E245" s="76">
        <f t="shared" si="9"/>
        <v>9.0909090909090912E-2</v>
      </c>
      <c r="F245" s="137" t="s">
        <v>948</v>
      </c>
      <c r="G245" s="78">
        <v>11</v>
      </c>
      <c r="H245" s="108" t="s">
        <v>351</v>
      </c>
      <c r="I245" s="108" t="s">
        <v>497</v>
      </c>
      <c r="J245" s="108" t="s">
        <v>20</v>
      </c>
      <c r="K245" s="112" t="s">
        <v>475</v>
      </c>
      <c r="L245" s="111" t="s">
        <v>971</v>
      </c>
      <c r="M245" s="60" t="s">
        <v>365</v>
      </c>
      <c r="N245" s="60" t="s">
        <v>1168</v>
      </c>
      <c r="O245" s="60" t="s">
        <v>1168</v>
      </c>
      <c r="P245" s="77"/>
      <c r="Q245" s="105"/>
    </row>
    <row r="246" spans="2:17" ht="90" thickBot="1" x14ac:dyDescent="0.25">
      <c r="B246" s="134" t="s">
        <v>145</v>
      </c>
      <c r="C246" s="112" t="s">
        <v>946</v>
      </c>
      <c r="D246" s="108" t="s">
        <v>959</v>
      </c>
      <c r="E246" s="76">
        <f t="shared" si="9"/>
        <v>9.0909090909090912E-2</v>
      </c>
      <c r="F246" s="137" t="s">
        <v>948</v>
      </c>
      <c r="G246" s="78">
        <v>11</v>
      </c>
      <c r="H246" s="108" t="s">
        <v>351</v>
      </c>
      <c r="I246" s="108" t="s">
        <v>498</v>
      </c>
      <c r="J246" s="108" t="s">
        <v>969</v>
      </c>
      <c r="K246" s="112" t="s">
        <v>475</v>
      </c>
      <c r="L246" s="111" t="s">
        <v>972</v>
      </c>
      <c r="M246" s="60" t="s">
        <v>365</v>
      </c>
      <c r="N246" s="60" t="s">
        <v>1168</v>
      </c>
      <c r="O246" s="60" t="s">
        <v>1168</v>
      </c>
      <c r="P246" s="77"/>
      <c r="Q246" s="105"/>
    </row>
    <row r="247" spans="2:17" ht="51.75" thickBot="1" x14ac:dyDescent="0.25">
      <c r="B247" s="134" t="s">
        <v>145</v>
      </c>
      <c r="C247" s="112" t="s">
        <v>946</v>
      </c>
      <c r="D247" s="108" t="s">
        <v>959</v>
      </c>
      <c r="E247" s="76">
        <f t="shared" si="9"/>
        <v>9.0909090909090912E-2</v>
      </c>
      <c r="F247" s="137" t="s">
        <v>948</v>
      </c>
      <c r="G247" s="78">
        <v>11</v>
      </c>
      <c r="H247" s="108" t="s">
        <v>351</v>
      </c>
      <c r="I247" s="108" t="s">
        <v>503</v>
      </c>
      <c r="J247" s="108" t="s">
        <v>970</v>
      </c>
      <c r="K247" s="112" t="s">
        <v>475</v>
      </c>
      <c r="L247" s="111" t="s">
        <v>973</v>
      </c>
      <c r="M247" s="60" t="s">
        <v>365</v>
      </c>
      <c r="N247" s="60" t="s">
        <v>1168</v>
      </c>
      <c r="O247" s="60" t="s">
        <v>1168</v>
      </c>
      <c r="P247" s="77"/>
      <c r="Q247" s="105"/>
    </row>
    <row r="248" spans="2:17" ht="166.5" thickBot="1" x14ac:dyDescent="0.25">
      <c r="B248" s="134" t="s">
        <v>145</v>
      </c>
      <c r="C248" s="112" t="s">
        <v>946</v>
      </c>
      <c r="D248" s="108" t="s">
        <v>974</v>
      </c>
      <c r="E248" s="76">
        <f t="shared" si="9"/>
        <v>6.6666666666666666E-2</v>
      </c>
      <c r="F248" s="137" t="s">
        <v>949</v>
      </c>
      <c r="G248" s="78">
        <v>11</v>
      </c>
      <c r="H248" s="108" t="s">
        <v>351</v>
      </c>
      <c r="I248" s="108" t="s">
        <v>497</v>
      </c>
      <c r="J248" s="108" t="s">
        <v>20</v>
      </c>
      <c r="K248" s="112" t="s">
        <v>475</v>
      </c>
      <c r="L248" s="111" t="s">
        <v>971</v>
      </c>
      <c r="M248" s="60" t="s">
        <v>365</v>
      </c>
      <c r="N248" s="60" t="s">
        <v>1168</v>
      </c>
      <c r="O248" s="60" t="s">
        <v>1168</v>
      </c>
      <c r="P248" s="77"/>
      <c r="Q248" s="105"/>
    </row>
    <row r="249" spans="2:17" ht="90" thickBot="1" x14ac:dyDescent="0.25">
      <c r="B249" s="134" t="s">
        <v>145</v>
      </c>
      <c r="C249" s="112" t="s">
        <v>946</v>
      </c>
      <c r="D249" s="108" t="s">
        <v>974</v>
      </c>
      <c r="E249" s="76">
        <f t="shared" si="9"/>
        <v>6.6666666666666666E-2</v>
      </c>
      <c r="F249" s="108" t="s">
        <v>949</v>
      </c>
      <c r="G249" s="78">
        <v>11</v>
      </c>
      <c r="H249" s="108" t="s">
        <v>351</v>
      </c>
      <c r="I249" s="108" t="s">
        <v>498</v>
      </c>
      <c r="J249" s="108" t="s">
        <v>969</v>
      </c>
      <c r="K249" s="160" t="s">
        <v>1168</v>
      </c>
      <c r="L249" s="111" t="s">
        <v>972</v>
      </c>
      <c r="M249" s="60" t="s">
        <v>365</v>
      </c>
      <c r="N249" s="60" t="s">
        <v>1168</v>
      </c>
      <c r="O249" s="60" t="s">
        <v>1168</v>
      </c>
      <c r="P249" s="77"/>
      <c r="Q249" s="105"/>
    </row>
    <row r="250" spans="2:17" ht="51.75" thickBot="1" x14ac:dyDescent="0.25">
      <c r="B250" s="134" t="s">
        <v>145</v>
      </c>
      <c r="C250" s="112" t="s">
        <v>946</v>
      </c>
      <c r="D250" s="108" t="s">
        <v>974</v>
      </c>
      <c r="E250" s="76">
        <f t="shared" si="9"/>
        <v>6.6666666666666666E-2</v>
      </c>
      <c r="F250" s="137" t="s">
        <v>949</v>
      </c>
      <c r="G250" s="78">
        <v>11</v>
      </c>
      <c r="H250" s="108" t="s">
        <v>351</v>
      </c>
      <c r="I250" s="108" t="s">
        <v>503</v>
      </c>
      <c r="J250" s="108" t="s">
        <v>970</v>
      </c>
      <c r="K250" s="160" t="s">
        <v>1168</v>
      </c>
      <c r="L250" s="111" t="s">
        <v>973</v>
      </c>
      <c r="M250" s="60" t="s">
        <v>365</v>
      </c>
      <c r="N250" s="60" t="s">
        <v>1168</v>
      </c>
      <c r="O250" s="60" t="s">
        <v>1168</v>
      </c>
      <c r="P250" s="77"/>
      <c r="Q250" s="105"/>
    </row>
    <row r="251" spans="2:17" ht="166.5" thickBot="1" x14ac:dyDescent="0.25">
      <c r="B251" s="134" t="s">
        <v>145</v>
      </c>
      <c r="C251" s="112" t="s">
        <v>946</v>
      </c>
      <c r="D251" s="108" t="s">
        <v>978</v>
      </c>
      <c r="E251" s="76">
        <f t="shared" ref="E251:E275" si="10">IFERROR(1/COUNTIFS(D:D,D251)," ")</f>
        <v>9.0909090909090912E-2</v>
      </c>
      <c r="F251" s="137" t="s">
        <v>955</v>
      </c>
      <c r="G251" s="78">
        <v>11</v>
      </c>
      <c r="H251" s="108" t="s">
        <v>351</v>
      </c>
      <c r="I251" s="108" t="s">
        <v>497</v>
      </c>
      <c r="J251" s="108" t="s">
        <v>20</v>
      </c>
      <c r="K251" s="112" t="s">
        <v>475</v>
      </c>
      <c r="L251" s="111" t="s">
        <v>971</v>
      </c>
      <c r="M251" s="60" t="s">
        <v>365</v>
      </c>
      <c r="N251" s="60" t="s">
        <v>1168</v>
      </c>
      <c r="O251" s="60" t="s">
        <v>1168</v>
      </c>
      <c r="P251" s="77"/>
      <c r="Q251" s="105"/>
    </row>
    <row r="252" spans="2:17" ht="90" thickBot="1" x14ac:dyDescent="0.25">
      <c r="B252" s="134" t="s">
        <v>145</v>
      </c>
      <c r="C252" s="112" t="s">
        <v>946</v>
      </c>
      <c r="D252" s="108" t="s">
        <v>978</v>
      </c>
      <c r="E252" s="76">
        <f t="shared" si="10"/>
        <v>9.0909090909090912E-2</v>
      </c>
      <c r="F252" s="137" t="s">
        <v>955</v>
      </c>
      <c r="G252" s="78">
        <v>11</v>
      </c>
      <c r="H252" s="108" t="s">
        <v>351</v>
      </c>
      <c r="I252" s="108" t="s">
        <v>498</v>
      </c>
      <c r="J252" s="108" t="s">
        <v>969</v>
      </c>
      <c r="K252" s="160" t="s">
        <v>1168</v>
      </c>
      <c r="L252" s="111" t="s">
        <v>972</v>
      </c>
      <c r="M252" s="60" t="s">
        <v>365</v>
      </c>
      <c r="N252" s="60" t="s">
        <v>1168</v>
      </c>
      <c r="O252" s="60" t="s">
        <v>1168</v>
      </c>
      <c r="P252" s="77"/>
      <c r="Q252" s="105"/>
    </row>
    <row r="253" spans="2:17" ht="51.75" thickBot="1" x14ac:dyDescent="0.25">
      <c r="B253" s="134" t="s">
        <v>145</v>
      </c>
      <c r="C253" s="112" t="s">
        <v>946</v>
      </c>
      <c r="D253" s="108" t="s">
        <v>978</v>
      </c>
      <c r="E253" s="76">
        <f t="shared" si="10"/>
        <v>9.0909090909090912E-2</v>
      </c>
      <c r="F253" s="137" t="s">
        <v>955</v>
      </c>
      <c r="G253" s="78">
        <v>11</v>
      </c>
      <c r="H253" s="108" t="s">
        <v>351</v>
      </c>
      <c r="I253" s="108" t="s">
        <v>503</v>
      </c>
      <c r="J253" s="108" t="s">
        <v>970</v>
      </c>
      <c r="K253" s="160" t="s">
        <v>1168</v>
      </c>
      <c r="L253" s="111" t="s">
        <v>973</v>
      </c>
      <c r="M253" s="60" t="s">
        <v>365</v>
      </c>
      <c r="N253" s="60" t="s">
        <v>1168</v>
      </c>
      <c r="O253" s="60" t="s">
        <v>1168</v>
      </c>
      <c r="P253" s="77"/>
      <c r="Q253" s="105"/>
    </row>
    <row r="254" spans="2:17" ht="102.75" thickBot="1" x14ac:dyDescent="0.25">
      <c r="B254" s="132" t="s">
        <v>143</v>
      </c>
      <c r="C254" s="91" t="s">
        <v>83</v>
      </c>
      <c r="D254" s="108" t="s">
        <v>632</v>
      </c>
      <c r="E254" s="76">
        <f t="shared" si="10"/>
        <v>0.14285714285714285</v>
      </c>
      <c r="F254" s="137" t="s">
        <v>378</v>
      </c>
      <c r="G254" s="78">
        <v>12</v>
      </c>
      <c r="H254" s="108" t="s">
        <v>313</v>
      </c>
      <c r="I254" s="108" t="s">
        <v>497</v>
      </c>
      <c r="J254" s="108" t="s">
        <v>524</v>
      </c>
      <c r="K254" s="91" t="s">
        <v>475</v>
      </c>
      <c r="L254" s="76" t="s">
        <v>528</v>
      </c>
      <c r="M254" s="60" t="s">
        <v>365</v>
      </c>
      <c r="N254" s="60" t="s">
        <v>1168</v>
      </c>
      <c r="O254" s="60" t="s">
        <v>1168</v>
      </c>
      <c r="P254" s="77"/>
      <c r="Q254" s="105"/>
    </row>
    <row r="255" spans="2:17" ht="102.75" thickBot="1" x14ac:dyDescent="0.25">
      <c r="B255" s="132" t="s">
        <v>143</v>
      </c>
      <c r="C255" s="91" t="s">
        <v>83</v>
      </c>
      <c r="D255" s="137" t="s">
        <v>632</v>
      </c>
      <c r="E255" s="76">
        <f t="shared" si="10"/>
        <v>0.14285714285714285</v>
      </c>
      <c r="F255" s="137" t="s">
        <v>378</v>
      </c>
      <c r="G255" s="78">
        <v>12</v>
      </c>
      <c r="H255" s="137" t="s">
        <v>313</v>
      </c>
      <c r="I255" s="137" t="s">
        <v>498</v>
      </c>
      <c r="J255" s="108" t="s">
        <v>525</v>
      </c>
      <c r="K255" s="160" t="s">
        <v>1168</v>
      </c>
      <c r="L255" s="76" t="s">
        <v>529</v>
      </c>
      <c r="M255" s="59" t="s">
        <v>365</v>
      </c>
      <c r="N255" s="59" t="s">
        <v>1168</v>
      </c>
      <c r="O255" s="59" t="s">
        <v>1168</v>
      </c>
      <c r="P255" s="77"/>
      <c r="Q255" s="105"/>
    </row>
    <row r="256" spans="2:17" ht="102.75" thickBot="1" x14ac:dyDescent="0.25">
      <c r="B256" s="132" t="s">
        <v>143</v>
      </c>
      <c r="C256" s="91" t="s">
        <v>83</v>
      </c>
      <c r="D256" s="137" t="s">
        <v>632</v>
      </c>
      <c r="E256" s="76">
        <f t="shared" si="10"/>
        <v>0.14285714285714285</v>
      </c>
      <c r="F256" s="137" t="s">
        <v>378</v>
      </c>
      <c r="G256" s="78">
        <v>12</v>
      </c>
      <c r="H256" s="137" t="s">
        <v>313</v>
      </c>
      <c r="I256" s="137" t="s">
        <v>503</v>
      </c>
      <c r="J256" s="108" t="s">
        <v>526</v>
      </c>
      <c r="K256" s="160" t="s">
        <v>1168</v>
      </c>
      <c r="L256" s="76" t="s">
        <v>530</v>
      </c>
      <c r="M256" s="59" t="s">
        <v>365</v>
      </c>
      <c r="N256" s="59" t="s">
        <v>1168</v>
      </c>
      <c r="O256" s="59" t="s">
        <v>1168</v>
      </c>
      <c r="P256" s="77"/>
      <c r="Q256" s="105"/>
    </row>
    <row r="257" spans="2:17" ht="102.75" thickBot="1" x14ac:dyDescent="0.25">
      <c r="B257" s="132" t="s">
        <v>143</v>
      </c>
      <c r="C257" s="91" t="s">
        <v>83</v>
      </c>
      <c r="D257" s="137" t="s">
        <v>632</v>
      </c>
      <c r="E257" s="76">
        <f t="shared" si="10"/>
        <v>0.14285714285714285</v>
      </c>
      <c r="F257" s="137" t="s">
        <v>378</v>
      </c>
      <c r="G257" s="78">
        <v>12</v>
      </c>
      <c r="H257" s="137" t="s">
        <v>313</v>
      </c>
      <c r="I257" s="137" t="s">
        <v>523</v>
      </c>
      <c r="J257" s="108" t="s">
        <v>527</v>
      </c>
      <c r="K257" s="160" t="s">
        <v>1168</v>
      </c>
      <c r="L257" s="76" t="s">
        <v>531</v>
      </c>
      <c r="M257" s="59" t="s">
        <v>365</v>
      </c>
      <c r="N257" s="59" t="s">
        <v>1168</v>
      </c>
      <c r="O257" s="59" t="s">
        <v>1168</v>
      </c>
      <c r="P257" s="77"/>
      <c r="Q257" s="105"/>
    </row>
    <row r="258" spans="2:17" ht="26.25" thickBot="1" x14ac:dyDescent="0.25">
      <c r="B258" s="132" t="s">
        <v>143</v>
      </c>
      <c r="C258" s="91" t="s">
        <v>83</v>
      </c>
      <c r="D258" s="137" t="s">
        <v>633</v>
      </c>
      <c r="E258" s="76">
        <f t="shared" si="10"/>
        <v>0.25</v>
      </c>
      <c r="F258" s="137" t="s">
        <v>377</v>
      </c>
      <c r="G258" s="78">
        <v>12</v>
      </c>
      <c r="H258" s="137" t="s">
        <v>313</v>
      </c>
      <c r="I258" s="137" t="s">
        <v>497</v>
      </c>
      <c r="J258" s="108" t="s">
        <v>524</v>
      </c>
      <c r="K258" s="91" t="s">
        <v>475</v>
      </c>
      <c r="L258" s="76" t="s">
        <v>528</v>
      </c>
      <c r="M258" s="59" t="s">
        <v>365</v>
      </c>
      <c r="N258" s="59" t="s">
        <v>1168</v>
      </c>
      <c r="O258" s="59" t="s">
        <v>1168</v>
      </c>
      <c r="P258" s="77"/>
      <c r="Q258" s="105"/>
    </row>
    <row r="259" spans="2:17" ht="26.25" thickBot="1" x14ac:dyDescent="0.25">
      <c r="B259" s="132" t="s">
        <v>143</v>
      </c>
      <c r="C259" s="91" t="s">
        <v>83</v>
      </c>
      <c r="D259" s="137" t="s">
        <v>633</v>
      </c>
      <c r="E259" s="76">
        <f t="shared" si="10"/>
        <v>0.25</v>
      </c>
      <c r="F259" s="137" t="s">
        <v>377</v>
      </c>
      <c r="G259" s="78">
        <v>12</v>
      </c>
      <c r="H259" s="137" t="s">
        <v>313</v>
      </c>
      <c r="I259" s="137" t="s">
        <v>498</v>
      </c>
      <c r="J259" s="108" t="s">
        <v>525</v>
      </c>
      <c r="K259" s="160" t="s">
        <v>1168</v>
      </c>
      <c r="L259" s="76" t="s">
        <v>529</v>
      </c>
      <c r="M259" s="59" t="s">
        <v>365</v>
      </c>
      <c r="N259" s="59" t="s">
        <v>1168</v>
      </c>
      <c r="O259" s="59" t="s">
        <v>1168</v>
      </c>
      <c r="P259" s="77"/>
      <c r="Q259" s="105"/>
    </row>
    <row r="260" spans="2:17" ht="26.25" thickBot="1" x14ac:dyDescent="0.25">
      <c r="B260" s="132" t="s">
        <v>143</v>
      </c>
      <c r="C260" s="91" t="s">
        <v>83</v>
      </c>
      <c r="D260" s="137" t="s">
        <v>633</v>
      </c>
      <c r="E260" s="76">
        <f t="shared" si="10"/>
        <v>0.25</v>
      </c>
      <c r="F260" s="108" t="s">
        <v>377</v>
      </c>
      <c r="G260" s="78">
        <v>12</v>
      </c>
      <c r="H260" s="137" t="s">
        <v>313</v>
      </c>
      <c r="I260" s="137" t="s">
        <v>503</v>
      </c>
      <c r="J260" s="108" t="s">
        <v>526</v>
      </c>
      <c r="K260" s="160" t="s">
        <v>1168</v>
      </c>
      <c r="L260" s="76" t="s">
        <v>530</v>
      </c>
      <c r="M260" s="59" t="s">
        <v>365</v>
      </c>
      <c r="N260" s="59" t="s">
        <v>1168</v>
      </c>
      <c r="O260" s="59" t="s">
        <v>1168</v>
      </c>
      <c r="P260" s="77"/>
      <c r="Q260" s="105"/>
    </row>
    <row r="261" spans="2:17" ht="26.25" thickBot="1" x14ac:dyDescent="0.25">
      <c r="B261" s="132" t="s">
        <v>143</v>
      </c>
      <c r="C261" s="91" t="s">
        <v>83</v>
      </c>
      <c r="D261" s="137" t="s">
        <v>633</v>
      </c>
      <c r="E261" s="76">
        <f t="shared" si="10"/>
        <v>0.25</v>
      </c>
      <c r="F261" s="137" t="s">
        <v>377</v>
      </c>
      <c r="G261" s="78">
        <v>12</v>
      </c>
      <c r="H261" s="137" t="s">
        <v>313</v>
      </c>
      <c r="I261" s="137" t="s">
        <v>523</v>
      </c>
      <c r="J261" s="108" t="s">
        <v>527</v>
      </c>
      <c r="K261" s="160" t="s">
        <v>1168</v>
      </c>
      <c r="L261" s="76" t="s">
        <v>531</v>
      </c>
      <c r="M261" s="59" t="s">
        <v>365</v>
      </c>
      <c r="N261" s="59" t="s">
        <v>1168</v>
      </c>
      <c r="O261" s="59" t="s">
        <v>1168</v>
      </c>
      <c r="P261" s="77"/>
      <c r="Q261" s="105"/>
    </row>
    <row r="262" spans="2:17" ht="51.75" thickBot="1" x14ac:dyDescent="0.25">
      <c r="B262" s="132" t="s">
        <v>143</v>
      </c>
      <c r="C262" s="91" t="s">
        <v>83</v>
      </c>
      <c r="D262" s="137" t="s">
        <v>630</v>
      </c>
      <c r="E262" s="76">
        <f t="shared" si="10"/>
        <v>0.25</v>
      </c>
      <c r="F262" s="137" t="s">
        <v>375</v>
      </c>
      <c r="G262" s="78">
        <v>12</v>
      </c>
      <c r="H262" s="137" t="s">
        <v>313</v>
      </c>
      <c r="I262" s="137" t="s">
        <v>497</v>
      </c>
      <c r="J262" s="108" t="s">
        <v>524</v>
      </c>
      <c r="K262" s="91" t="s">
        <v>475</v>
      </c>
      <c r="L262" s="76" t="s">
        <v>528</v>
      </c>
      <c r="M262" s="59" t="s">
        <v>365</v>
      </c>
      <c r="N262" s="59" t="s">
        <v>1168</v>
      </c>
      <c r="O262" s="59" t="s">
        <v>1168</v>
      </c>
      <c r="P262" s="77"/>
      <c r="Q262" s="105"/>
    </row>
    <row r="263" spans="2:17" ht="51.75" thickBot="1" x14ac:dyDescent="0.25">
      <c r="B263" s="132" t="s">
        <v>143</v>
      </c>
      <c r="C263" s="91" t="s">
        <v>83</v>
      </c>
      <c r="D263" s="137" t="s">
        <v>630</v>
      </c>
      <c r="E263" s="76">
        <f t="shared" si="10"/>
        <v>0.25</v>
      </c>
      <c r="F263" s="137" t="s">
        <v>375</v>
      </c>
      <c r="G263" s="78">
        <v>12</v>
      </c>
      <c r="H263" s="137" t="s">
        <v>313</v>
      </c>
      <c r="I263" s="137" t="s">
        <v>498</v>
      </c>
      <c r="J263" s="108" t="s">
        <v>525</v>
      </c>
      <c r="K263" s="160" t="s">
        <v>1168</v>
      </c>
      <c r="L263" s="76" t="s">
        <v>529</v>
      </c>
      <c r="M263" s="59" t="s">
        <v>365</v>
      </c>
      <c r="N263" s="59" t="s">
        <v>1168</v>
      </c>
      <c r="O263" s="59" t="s">
        <v>1168</v>
      </c>
      <c r="P263" s="77"/>
      <c r="Q263" s="105"/>
    </row>
    <row r="264" spans="2:17" ht="51.75" thickBot="1" x14ac:dyDescent="0.25">
      <c r="B264" s="132" t="s">
        <v>143</v>
      </c>
      <c r="C264" s="91" t="s">
        <v>83</v>
      </c>
      <c r="D264" s="137" t="s">
        <v>630</v>
      </c>
      <c r="E264" s="76">
        <f t="shared" si="10"/>
        <v>0.25</v>
      </c>
      <c r="F264" s="137" t="s">
        <v>375</v>
      </c>
      <c r="G264" s="78">
        <v>12</v>
      </c>
      <c r="H264" s="137" t="s">
        <v>313</v>
      </c>
      <c r="I264" s="137" t="s">
        <v>503</v>
      </c>
      <c r="J264" s="108" t="s">
        <v>526</v>
      </c>
      <c r="K264" s="160" t="s">
        <v>1168</v>
      </c>
      <c r="L264" s="76" t="s">
        <v>530</v>
      </c>
      <c r="M264" s="59" t="s">
        <v>365</v>
      </c>
      <c r="N264" s="59" t="s">
        <v>1168</v>
      </c>
      <c r="O264" s="59" t="s">
        <v>1168</v>
      </c>
      <c r="P264" s="77"/>
      <c r="Q264" s="105"/>
    </row>
    <row r="265" spans="2:17" ht="51.75" thickBot="1" x14ac:dyDescent="0.25">
      <c r="B265" s="132" t="s">
        <v>143</v>
      </c>
      <c r="C265" s="91" t="s">
        <v>83</v>
      </c>
      <c r="D265" s="137" t="s">
        <v>630</v>
      </c>
      <c r="E265" s="76">
        <f t="shared" si="10"/>
        <v>0.25</v>
      </c>
      <c r="F265" s="137" t="s">
        <v>375</v>
      </c>
      <c r="G265" s="78">
        <v>12</v>
      </c>
      <c r="H265" s="137" t="s">
        <v>313</v>
      </c>
      <c r="I265" s="137" t="s">
        <v>523</v>
      </c>
      <c r="J265" s="108" t="s">
        <v>527</v>
      </c>
      <c r="K265" s="160" t="s">
        <v>1168</v>
      </c>
      <c r="L265" s="76" t="s">
        <v>531</v>
      </c>
      <c r="M265" s="59" t="s">
        <v>365</v>
      </c>
      <c r="N265" s="59" t="s">
        <v>1168</v>
      </c>
      <c r="O265" s="59" t="s">
        <v>1168</v>
      </c>
      <c r="P265" s="77"/>
      <c r="Q265" s="105"/>
    </row>
    <row r="266" spans="2:17" ht="51.75" thickBot="1" x14ac:dyDescent="0.25">
      <c r="B266" s="132" t="s">
        <v>129</v>
      </c>
      <c r="C266" s="129" t="s">
        <v>813</v>
      </c>
      <c r="D266" s="108" t="s">
        <v>821</v>
      </c>
      <c r="E266" s="76">
        <f t="shared" si="10"/>
        <v>0.125</v>
      </c>
      <c r="F266" s="137" t="s">
        <v>815</v>
      </c>
      <c r="G266" s="78">
        <v>14</v>
      </c>
      <c r="H266" s="137" t="s">
        <v>347</v>
      </c>
      <c r="I266" s="137" t="s">
        <v>497</v>
      </c>
      <c r="J266" s="108" t="s">
        <v>512</v>
      </c>
      <c r="K266" s="160" t="s">
        <v>1168</v>
      </c>
      <c r="L266" s="71" t="s">
        <v>517</v>
      </c>
      <c r="M266" s="59" t="s">
        <v>365</v>
      </c>
      <c r="N266" s="60" t="s">
        <v>1168</v>
      </c>
      <c r="O266" s="59" t="s">
        <v>1168</v>
      </c>
      <c r="P266" s="77"/>
      <c r="Q266" s="105"/>
    </row>
    <row r="267" spans="2:17" ht="51.75" thickBot="1" x14ac:dyDescent="0.25">
      <c r="B267" s="132" t="s">
        <v>129</v>
      </c>
      <c r="C267" s="129" t="s">
        <v>813</v>
      </c>
      <c r="D267" s="108" t="s">
        <v>821</v>
      </c>
      <c r="E267" s="76">
        <f t="shared" si="10"/>
        <v>0.125</v>
      </c>
      <c r="F267" s="137" t="s">
        <v>815</v>
      </c>
      <c r="G267" s="78">
        <v>14</v>
      </c>
      <c r="H267" s="137" t="s">
        <v>347</v>
      </c>
      <c r="I267" s="137" t="s">
        <v>498</v>
      </c>
      <c r="J267" s="108" t="s">
        <v>513</v>
      </c>
      <c r="K267" s="160" t="s">
        <v>1168</v>
      </c>
      <c r="L267" s="76" t="s">
        <v>518</v>
      </c>
      <c r="M267" s="59" t="s">
        <v>365</v>
      </c>
      <c r="N267" s="60" t="s">
        <v>1168</v>
      </c>
      <c r="O267" s="59" t="s">
        <v>1168</v>
      </c>
      <c r="P267" s="77"/>
      <c r="Q267" s="105"/>
    </row>
    <row r="268" spans="2:17" ht="51.75" thickBot="1" x14ac:dyDescent="0.25">
      <c r="B268" s="132" t="s">
        <v>129</v>
      </c>
      <c r="C268" s="129" t="s">
        <v>813</v>
      </c>
      <c r="D268" s="108" t="s">
        <v>821</v>
      </c>
      <c r="E268" s="76">
        <f t="shared" si="10"/>
        <v>0.125</v>
      </c>
      <c r="F268" s="137" t="s">
        <v>815</v>
      </c>
      <c r="G268" s="78">
        <v>14</v>
      </c>
      <c r="H268" s="137" t="s">
        <v>347</v>
      </c>
      <c r="I268" s="137" t="s">
        <v>503</v>
      </c>
      <c r="J268" s="108" t="s">
        <v>514</v>
      </c>
      <c r="K268" s="160" t="s">
        <v>1168</v>
      </c>
      <c r="L268" s="76" t="s">
        <v>519</v>
      </c>
      <c r="M268" s="59" t="s">
        <v>365</v>
      </c>
      <c r="N268" s="60" t="s">
        <v>1168</v>
      </c>
      <c r="O268" s="59" t="s">
        <v>1168</v>
      </c>
      <c r="P268" s="77"/>
      <c r="Q268" s="105"/>
    </row>
    <row r="269" spans="2:17" ht="51.75" thickBot="1" x14ac:dyDescent="0.25">
      <c r="B269" s="132" t="s">
        <v>129</v>
      </c>
      <c r="C269" s="129" t="s">
        <v>813</v>
      </c>
      <c r="D269" s="108" t="s">
        <v>821</v>
      </c>
      <c r="E269" s="76">
        <f t="shared" si="10"/>
        <v>0.125</v>
      </c>
      <c r="F269" s="137" t="s">
        <v>815</v>
      </c>
      <c r="G269" s="78">
        <v>14</v>
      </c>
      <c r="H269" s="137" t="s">
        <v>347</v>
      </c>
      <c r="I269" s="137" t="s">
        <v>510</v>
      </c>
      <c r="J269" s="108" t="s">
        <v>515</v>
      </c>
      <c r="K269" s="129" t="s">
        <v>475</v>
      </c>
      <c r="L269" s="76" t="s">
        <v>518</v>
      </c>
      <c r="M269" s="59" t="s">
        <v>365</v>
      </c>
      <c r="N269" s="60" t="s">
        <v>1168</v>
      </c>
      <c r="O269" s="59" t="s">
        <v>1168</v>
      </c>
      <c r="P269" s="77"/>
      <c r="Q269" s="105"/>
    </row>
    <row r="270" spans="2:17" ht="64.5" thickBot="1" x14ac:dyDescent="0.25">
      <c r="B270" s="132" t="s">
        <v>129</v>
      </c>
      <c r="C270" s="129" t="s">
        <v>813</v>
      </c>
      <c r="D270" s="108" t="s">
        <v>821</v>
      </c>
      <c r="E270" s="76">
        <f t="shared" si="10"/>
        <v>0.125</v>
      </c>
      <c r="F270" s="137" t="s">
        <v>815</v>
      </c>
      <c r="G270" s="78">
        <v>14</v>
      </c>
      <c r="H270" s="137" t="s">
        <v>347</v>
      </c>
      <c r="I270" s="137" t="s">
        <v>511</v>
      </c>
      <c r="J270" s="108" t="s">
        <v>516</v>
      </c>
      <c r="K270" s="160" t="s">
        <v>1168</v>
      </c>
      <c r="L270" s="76" t="s">
        <v>519</v>
      </c>
      <c r="M270" s="59" t="s">
        <v>365</v>
      </c>
      <c r="N270" s="60" t="s">
        <v>1168</v>
      </c>
      <c r="O270" s="59" t="s">
        <v>1168</v>
      </c>
      <c r="P270" s="77"/>
      <c r="Q270" s="105"/>
    </row>
    <row r="271" spans="2:17" ht="26.25" thickBot="1" x14ac:dyDescent="0.25">
      <c r="B271" s="132" t="s">
        <v>129</v>
      </c>
      <c r="C271" s="129" t="s">
        <v>813</v>
      </c>
      <c r="D271" s="108" t="s">
        <v>1026</v>
      </c>
      <c r="E271" s="76">
        <f t="shared" si="10"/>
        <v>0.2</v>
      </c>
      <c r="F271" s="137" t="s">
        <v>817</v>
      </c>
      <c r="G271" s="78">
        <v>14</v>
      </c>
      <c r="H271" s="137" t="s">
        <v>347</v>
      </c>
      <c r="I271" s="137" t="s">
        <v>497</v>
      </c>
      <c r="J271" s="108" t="s">
        <v>512</v>
      </c>
      <c r="K271" s="160" t="s">
        <v>1168</v>
      </c>
      <c r="L271" s="71" t="s">
        <v>517</v>
      </c>
      <c r="M271" s="59" t="s">
        <v>365</v>
      </c>
      <c r="N271" s="60" t="s">
        <v>1168</v>
      </c>
      <c r="O271" s="59" t="s">
        <v>1168</v>
      </c>
      <c r="P271" s="77"/>
      <c r="Q271" s="105"/>
    </row>
    <row r="272" spans="2:17" ht="26.25" thickBot="1" x14ac:dyDescent="0.25">
      <c r="B272" s="132" t="s">
        <v>129</v>
      </c>
      <c r="C272" s="129" t="s">
        <v>813</v>
      </c>
      <c r="D272" s="108" t="s">
        <v>1026</v>
      </c>
      <c r="E272" s="76">
        <f t="shared" si="10"/>
        <v>0.2</v>
      </c>
      <c r="F272" s="137" t="s">
        <v>817</v>
      </c>
      <c r="G272" s="78">
        <v>14</v>
      </c>
      <c r="H272" s="137" t="s">
        <v>347</v>
      </c>
      <c r="I272" s="137" t="s">
        <v>498</v>
      </c>
      <c r="J272" s="108" t="s">
        <v>513</v>
      </c>
      <c r="K272" s="160" t="s">
        <v>1168</v>
      </c>
      <c r="L272" s="76" t="s">
        <v>518</v>
      </c>
      <c r="M272" s="59" t="s">
        <v>365</v>
      </c>
      <c r="N272" s="60" t="s">
        <v>1168</v>
      </c>
      <c r="O272" s="59" t="s">
        <v>1168</v>
      </c>
      <c r="P272" s="77"/>
      <c r="Q272" s="105"/>
    </row>
    <row r="273" spans="2:17" ht="51.75" thickBot="1" x14ac:dyDescent="0.25">
      <c r="B273" s="132" t="s">
        <v>129</v>
      </c>
      <c r="C273" s="129" t="s">
        <v>813</v>
      </c>
      <c r="D273" s="108" t="s">
        <v>1026</v>
      </c>
      <c r="E273" s="76">
        <f t="shared" si="10"/>
        <v>0.2</v>
      </c>
      <c r="F273" s="137" t="s">
        <v>817</v>
      </c>
      <c r="G273" s="78">
        <v>14</v>
      </c>
      <c r="H273" s="137" t="s">
        <v>347</v>
      </c>
      <c r="I273" s="137" t="s">
        <v>503</v>
      </c>
      <c r="J273" s="108" t="s">
        <v>514</v>
      </c>
      <c r="K273" s="160" t="s">
        <v>1168</v>
      </c>
      <c r="L273" s="76" t="s">
        <v>519</v>
      </c>
      <c r="M273" s="59" t="s">
        <v>365</v>
      </c>
      <c r="N273" s="60" t="s">
        <v>1168</v>
      </c>
      <c r="O273" s="59" t="s">
        <v>1168</v>
      </c>
      <c r="P273" s="77"/>
      <c r="Q273" s="105"/>
    </row>
    <row r="274" spans="2:17" ht="26.25" thickBot="1" x14ac:dyDescent="0.25">
      <c r="B274" s="132" t="s">
        <v>129</v>
      </c>
      <c r="C274" s="129" t="s">
        <v>813</v>
      </c>
      <c r="D274" s="108" t="s">
        <v>1026</v>
      </c>
      <c r="E274" s="76">
        <f t="shared" si="10"/>
        <v>0.2</v>
      </c>
      <c r="F274" s="137" t="s">
        <v>817</v>
      </c>
      <c r="G274" s="78">
        <v>14</v>
      </c>
      <c r="H274" s="137" t="s">
        <v>347</v>
      </c>
      <c r="I274" s="137" t="s">
        <v>510</v>
      </c>
      <c r="J274" s="108" t="s">
        <v>515</v>
      </c>
      <c r="K274" s="129" t="s">
        <v>475</v>
      </c>
      <c r="L274" s="76" t="s">
        <v>518</v>
      </c>
      <c r="M274" s="59" t="s">
        <v>365</v>
      </c>
      <c r="N274" s="60" t="s">
        <v>1168</v>
      </c>
      <c r="O274" s="59" t="s">
        <v>1168</v>
      </c>
      <c r="P274" s="77"/>
      <c r="Q274" s="105"/>
    </row>
    <row r="275" spans="2:17" ht="64.5" thickBot="1" x14ac:dyDescent="0.25">
      <c r="B275" s="132" t="s">
        <v>129</v>
      </c>
      <c r="C275" s="129" t="s">
        <v>813</v>
      </c>
      <c r="D275" s="108" t="s">
        <v>1026</v>
      </c>
      <c r="E275" s="76">
        <f t="shared" si="10"/>
        <v>0.2</v>
      </c>
      <c r="F275" s="137" t="s">
        <v>817</v>
      </c>
      <c r="G275" s="78">
        <v>14</v>
      </c>
      <c r="H275" s="137" t="s">
        <v>347</v>
      </c>
      <c r="I275" s="137" t="s">
        <v>511</v>
      </c>
      <c r="J275" s="108" t="s">
        <v>516</v>
      </c>
      <c r="K275" s="160" t="s">
        <v>1168</v>
      </c>
      <c r="L275" s="76" t="s">
        <v>519</v>
      </c>
      <c r="M275" s="59" t="s">
        <v>365</v>
      </c>
      <c r="N275" s="60" t="s">
        <v>1168</v>
      </c>
      <c r="O275" s="59" t="s">
        <v>1168</v>
      </c>
      <c r="P275" s="77"/>
      <c r="Q275" s="105"/>
    </row>
    <row r="276" spans="2:17" ht="77.25" thickBot="1" x14ac:dyDescent="0.25">
      <c r="B276" s="132" t="s">
        <v>149</v>
      </c>
      <c r="C276" s="129" t="s">
        <v>363</v>
      </c>
      <c r="D276" s="108" t="s">
        <v>1139</v>
      </c>
      <c r="E276" s="161" t="s">
        <v>1168</v>
      </c>
      <c r="F276" s="137" t="s">
        <v>366</v>
      </c>
      <c r="G276" s="78">
        <v>14</v>
      </c>
      <c r="H276" s="108" t="s">
        <v>347</v>
      </c>
      <c r="I276" s="108" t="s">
        <v>497</v>
      </c>
      <c r="J276" s="108" t="s">
        <v>512</v>
      </c>
      <c r="K276" s="160" t="s">
        <v>1168</v>
      </c>
      <c r="L276" s="71" t="s">
        <v>517</v>
      </c>
      <c r="M276" s="60" t="s">
        <v>365</v>
      </c>
      <c r="N276" s="60" t="s">
        <v>1168</v>
      </c>
      <c r="O276" s="60" t="s">
        <v>1168</v>
      </c>
      <c r="P276" s="77"/>
      <c r="Q276" s="105"/>
    </row>
    <row r="277" spans="2:17" ht="77.25" thickBot="1" x14ac:dyDescent="0.25">
      <c r="B277" s="132" t="s">
        <v>149</v>
      </c>
      <c r="C277" s="129" t="s">
        <v>363</v>
      </c>
      <c r="D277" s="137" t="s">
        <v>1139</v>
      </c>
      <c r="E277" s="161" t="s">
        <v>1168</v>
      </c>
      <c r="F277" s="137" t="s">
        <v>366</v>
      </c>
      <c r="G277" s="78">
        <v>14</v>
      </c>
      <c r="H277" s="137" t="s">
        <v>347</v>
      </c>
      <c r="I277" s="137" t="s">
        <v>498</v>
      </c>
      <c r="J277" s="108" t="s">
        <v>513</v>
      </c>
      <c r="K277" s="160" t="s">
        <v>1168</v>
      </c>
      <c r="L277" s="76" t="s">
        <v>518</v>
      </c>
      <c r="M277" s="59" t="s">
        <v>365</v>
      </c>
      <c r="N277" s="59" t="s">
        <v>1168</v>
      </c>
      <c r="O277" s="59" t="s">
        <v>1168</v>
      </c>
      <c r="P277" s="77"/>
      <c r="Q277" s="105"/>
    </row>
    <row r="278" spans="2:17" ht="77.25" thickBot="1" x14ac:dyDescent="0.25">
      <c r="B278" s="132" t="s">
        <v>149</v>
      </c>
      <c r="C278" s="129" t="s">
        <v>363</v>
      </c>
      <c r="D278" s="137" t="s">
        <v>1139</v>
      </c>
      <c r="E278" s="161" t="s">
        <v>1168</v>
      </c>
      <c r="F278" s="137" t="s">
        <v>366</v>
      </c>
      <c r="G278" s="78">
        <v>14</v>
      </c>
      <c r="H278" s="137" t="s">
        <v>347</v>
      </c>
      <c r="I278" s="137" t="s">
        <v>503</v>
      </c>
      <c r="J278" s="108" t="s">
        <v>514</v>
      </c>
      <c r="K278" s="160" t="s">
        <v>1168</v>
      </c>
      <c r="L278" s="76" t="s">
        <v>519</v>
      </c>
      <c r="M278" s="59" t="s">
        <v>365</v>
      </c>
      <c r="N278" s="59" t="s">
        <v>1168</v>
      </c>
      <c r="O278" s="59" t="s">
        <v>1168</v>
      </c>
      <c r="P278" s="77"/>
      <c r="Q278" s="105"/>
    </row>
    <row r="279" spans="2:17" ht="77.25" thickBot="1" x14ac:dyDescent="0.25">
      <c r="B279" s="132" t="s">
        <v>149</v>
      </c>
      <c r="C279" s="129" t="s">
        <v>363</v>
      </c>
      <c r="D279" s="137" t="s">
        <v>1139</v>
      </c>
      <c r="E279" s="161" t="s">
        <v>1168</v>
      </c>
      <c r="F279" s="137" t="s">
        <v>366</v>
      </c>
      <c r="G279" s="78">
        <v>14</v>
      </c>
      <c r="H279" s="137" t="s">
        <v>347</v>
      </c>
      <c r="I279" s="137" t="s">
        <v>510</v>
      </c>
      <c r="J279" s="108" t="s">
        <v>515</v>
      </c>
      <c r="K279" s="129" t="s">
        <v>475</v>
      </c>
      <c r="L279" s="76" t="s">
        <v>518</v>
      </c>
      <c r="M279" s="59" t="s">
        <v>365</v>
      </c>
      <c r="N279" s="59" t="s">
        <v>1168</v>
      </c>
      <c r="O279" s="59" t="s">
        <v>1168</v>
      </c>
      <c r="P279" s="77"/>
      <c r="Q279" s="105"/>
    </row>
    <row r="280" spans="2:17" ht="77.25" thickBot="1" x14ac:dyDescent="0.25">
      <c r="B280" s="132" t="s">
        <v>149</v>
      </c>
      <c r="C280" s="129" t="s">
        <v>363</v>
      </c>
      <c r="D280" s="137" t="s">
        <v>1139</v>
      </c>
      <c r="E280" s="161" t="s">
        <v>1168</v>
      </c>
      <c r="F280" s="137" t="s">
        <v>366</v>
      </c>
      <c r="G280" s="78">
        <v>14</v>
      </c>
      <c r="H280" s="137" t="s">
        <v>347</v>
      </c>
      <c r="I280" s="137" t="s">
        <v>511</v>
      </c>
      <c r="J280" s="108" t="s">
        <v>516</v>
      </c>
      <c r="K280" s="160" t="s">
        <v>1168</v>
      </c>
      <c r="L280" s="76" t="s">
        <v>519</v>
      </c>
      <c r="M280" s="59" t="s">
        <v>365</v>
      </c>
      <c r="N280" s="59" t="s">
        <v>1168</v>
      </c>
      <c r="O280" s="59" t="s">
        <v>1168</v>
      </c>
      <c r="P280" s="77"/>
      <c r="Q280" s="105"/>
    </row>
    <row r="281" spans="2:17" ht="90" thickBot="1" x14ac:dyDescent="0.25">
      <c r="B281" s="134" t="s">
        <v>159</v>
      </c>
      <c r="C281" s="106" t="s">
        <v>357</v>
      </c>
      <c r="D281" s="137" t="s">
        <v>737</v>
      </c>
      <c r="E281" s="76">
        <f t="shared" ref="E281:E312" si="11">IFERROR(1/COUNTIFS(D:D,D281)," ")</f>
        <v>5.8823529411764705E-2</v>
      </c>
      <c r="F281" s="137" t="s">
        <v>713</v>
      </c>
      <c r="G281" s="78">
        <v>18</v>
      </c>
      <c r="H281" s="137" t="s">
        <v>329</v>
      </c>
      <c r="I281" s="137" t="s">
        <v>497</v>
      </c>
      <c r="J281" s="108" t="s">
        <v>738</v>
      </c>
      <c r="K281" s="91" t="s">
        <v>475</v>
      </c>
      <c r="L281" s="71" t="s">
        <v>739</v>
      </c>
      <c r="M281" s="59" t="s">
        <v>365</v>
      </c>
      <c r="N281" s="59" t="s">
        <v>1168</v>
      </c>
      <c r="O281" s="59" t="s">
        <v>1168</v>
      </c>
      <c r="P281" s="77"/>
      <c r="Q281" s="105"/>
    </row>
    <row r="282" spans="2:17" ht="90" thickBot="1" x14ac:dyDescent="0.25">
      <c r="B282" s="134" t="s">
        <v>159</v>
      </c>
      <c r="C282" s="106" t="s">
        <v>357</v>
      </c>
      <c r="D282" s="137" t="s">
        <v>737</v>
      </c>
      <c r="E282" s="76">
        <f t="shared" si="11"/>
        <v>5.8823529411764705E-2</v>
      </c>
      <c r="F282" s="108" t="s">
        <v>713</v>
      </c>
      <c r="G282" s="78">
        <v>18</v>
      </c>
      <c r="H282" s="137" t="s">
        <v>329</v>
      </c>
      <c r="I282" s="137" t="s">
        <v>498</v>
      </c>
      <c r="J282" s="108" t="s">
        <v>740</v>
      </c>
      <c r="K282" s="91" t="s">
        <v>475</v>
      </c>
      <c r="L282" s="71" t="s">
        <v>741</v>
      </c>
      <c r="M282" s="59" t="s">
        <v>365</v>
      </c>
      <c r="N282" s="59" t="s">
        <v>1168</v>
      </c>
      <c r="O282" s="59" t="s">
        <v>1168</v>
      </c>
      <c r="P282" s="77"/>
      <c r="Q282" s="105"/>
    </row>
    <row r="283" spans="2:17" ht="90" thickBot="1" x14ac:dyDescent="0.25">
      <c r="B283" s="134" t="s">
        <v>159</v>
      </c>
      <c r="C283" s="106" t="s">
        <v>357</v>
      </c>
      <c r="D283" s="137" t="s">
        <v>737</v>
      </c>
      <c r="E283" s="76">
        <f t="shared" si="11"/>
        <v>5.8823529411764705E-2</v>
      </c>
      <c r="F283" s="137" t="s">
        <v>713</v>
      </c>
      <c r="G283" s="78">
        <v>18</v>
      </c>
      <c r="H283" s="137" t="s">
        <v>329</v>
      </c>
      <c r="I283" s="137" t="s">
        <v>503</v>
      </c>
      <c r="J283" s="108" t="s">
        <v>747</v>
      </c>
      <c r="K283" s="91" t="s">
        <v>475</v>
      </c>
      <c r="L283" s="71" t="s">
        <v>742</v>
      </c>
      <c r="M283" s="59" t="s">
        <v>365</v>
      </c>
      <c r="N283" s="59" t="s">
        <v>1168</v>
      </c>
      <c r="O283" s="59" t="s">
        <v>1168</v>
      </c>
      <c r="P283" s="77"/>
      <c r="Q283" s="105"/>
    </row>
    <row r="284" spans="2:17" ht="90" thickBot="1" x14ac:dyDescent="0.25">
      <c r="B284" s="134" t="s">
        <v>159</v>
      </c>
      <c r="C284" s="106" t="s">
        <v>357</v>
      </c>
      <c r="D284" s="137" t="s">
        <v>737</v>
      </c>
      <c r="E284" s="76">
        <f t="shared" si="11"/>
        <v>5.8823529411764705E-2</v>
      </c>
      <c r="F284" s="137" t="s">
        <v>713</v>
      </c>
      <c r="G284" s="78">
        <v>18</v>
      </c>
      <c r="H284" s="137" t="s">
        <v>329</v>
      </c>
      <c r="I284" s="137" t="s">
        <v>510</v>
      </c>
      <c r="J284" s="78" t="s">
        <v>743</v>
      </c>
      <c r="K284" s="91" t="s">
        <v>475</v>
      </c>
      <c r="L284" s="71" t="s">
        <v>744</v>
      </c>
      <c r="M284" s="59" t="s">
        <v>365</v>
      </c>
      <c r="N284" s="59" t="s">
        <v>1168</v>
      </c>
      <c r="O284" s="59" t="s">
        <v>1168</v>
      </c>
      <c r="P284" s="77"/>
      <c r="Q284" s="105"/>
    </row>
    <row r="285" spans="2:17" ht="128.25" thickBot="1" x14ac:dyDescent="0.25">
      <c r="B285" s="134" t="s">
        <v>159</v>
      </c>
      <c r="C285" s="106" t="s">
        <v>357</v>
      </c>
      <c r="D285" s="137" t="s">
        <v>737</v>
      </c>
      <c r="E285" s="76">
        <f t="shared" si="11"/>
        <v>5.8823529411764705E-2</v>
      </c>
      <c r="F285" s="137" t="s">
        <v>713</v>
      </c>
      <c r="G285" s="78">
        <v>18</v>
      </c>
      <c r="H285" s="137" t="s">
        <v>329</v>
      </c>
      <c r="I285" s="137" t="s">
        <v>511</v>
      </c>
      <c r="J285" s="108" t="s">
        <v>746</v>
      </c>
      <c r="K285" s="107" t="s">
        <v>475</v>
      </c>
      <c r="L285" s="59" t="s">
        <v>745</v>
      </c>
      <c r="M285" s="59" t="s">
        <v>365</v>
      </c>
      <c r="N285" s="59" t="s">
        <v>1168</v>
      </c>
      <c r="O285" s="59" t="s">
        <v>1168</v>
      </c>
      <c r="P285" s="77"/>
      <c r="Q285" s="105"/>
    </row>
    <row r="286" spans="2:17" ht="90" thickBot="1" x14ac:dyDescent="0.25">
      <c r="B286" s="134" t="s">
        <v>159</v>
      </c>
      <c r="C286" s="106" t="s">
        <v>357</v>
      </c>
      <c r="D286" s="137" t="s">
        <v>737</v>
      </c>
      <c r="E286" s="76">
        <f t="shared" si="11"/>
        <v>5.8823529411764705E-2</v>
      </c>
      <c r="F286" s="137" t="s">
        <v>713</v>
      </c>
      <c r="G286" s="78">
        <v>19</v>
      </c>
      <c r="H286" s="137" t="s">
        <v>335</v>
      </c>
      <c r="I286" s="137" t="s">
        <v>497</v>
      </c>
      <c r="J286" s="132" t="s">
        <v>750</v>
      </c>
      <c r="K286" s="128" t="s">
        <v>475</v>
      </c>
      <c r="L286" s="59" t="s">
        <v>752</v>
      </c>
      <c r="M286" s="59" t="s">
        <v>365</v>
      </c>
      <c r="N286" s="59" t="s">
        <v>1168</v>
      </c>
      <c r="O286" s="59" t="s">
        <v>1168</v>
      </c>
      <c r="P286" s="77"/>
      <c r="Q286" s="105"/>
    </row>
    <row r="287" spans="2:17" ht="90" thickBot="1" x14ac:dyDescent="0.25">
      <c r="B287" s="134" t="s">
        <v>159</v>
      </c>
      <c r="C287" s="106" t="s">
        <v>357</v>
      </c>
      <c r="D287" s="137" t="s">
        <v>737</v>
      </c>
      <c r="E287" s="76">
        <f t="shared" si="11"/>
        <v>5.8823529411764705E-2</v>
      </c>
      <c r="F287" s="137" t="s">
        <v>713</v>
      </c>
      <c r="G287" s="78">
        <v>19</v>
      </c>
      <c r="H287" s="137" t="s">
        <v>335</v>
      </c>
      <c r="I287" s="137" t="s">
        <v>498</v>
      </c>
      <c r="J287" s="132" t="s">
        <v>751</v>
      </c>
      <c r="K287" s="128" t="s">
        <v>475</v>
      </c>
      <c r="L287" s="59" t="s">
        <v>753</v>
      </c>
      <c r="M287" s="59" t="s">
        <v>365</v>
      </c>
      <c r="N287" s="59" t="s">
        <v>1168</v>
      </c>
      <c r="O287" s="59" t="s">
        <v>1168</v>
      </c>
      <c r="P287" s="77"/>
      <c r="Q287" s="105"/>
    </row>
    <row r="288" spans="2:17" ht="102.75" thickBot="1" x14ac:dyDescent="0.25">
      <c r="B288" s="135" t="s">
        <v>156</v>
      </c>
      <c r="C288" s="141" t="s">
        <v>1061</v>
      </c>
      <c r="D288" s="34" t="s">
        <v>1068</v>
      </c>
      <c r="E288" s="76">
        <f t="shared" si="11"/>
        <v>0.14285714285714285</v>
      </c>
      <c r="F288" s="137" t="s">
        <v>1062</v>
      </c>
      <c r="G288" s="78">
        <v>27</v>
      </c>
      <c r="H288" s="137" t="s">
        <v>325</v>
      </c>
      <c r="I288" s="137" t="s">
        <v>497</v>
      </c>
      <c r="J288" s="108" t="s">
        <v>1072</v>
      </c>
      <c r="K288" s="107" t="s">
        <v>475</v>
      </c>
      <c r="L288" s="59" t="s">
        <v>1076</v>
      </c>
      <c r="M288" s="59" t="s">
        <v>365</v>
      </c>
      <c r="N288" s="59" t="s">
        <v>1168</v>
      </c>
      <c r="O288" s="59" t="s">
        <v>1168</v>
      </c>
      <c r="P288" s="77"/>
      <c r="Q288" s="105"/>
    </row>
    <row r="289" spans="2:17" ht="102.75" thickBot="1" x14ac:dyDescent="0.25">
      <c r="B289" s="135" t="s">
        <v>156</v>
      </c>
      <c r="C289" s="141" t="s">
        <v>1061</v>
      </c>
      <c r="D289" s="137" t="s">
        <v>1068</v>
      </c>
      <c r="E289" s="76">
        <f t="shared" si="11"/>
        <v>0.14285714285714285</v>
      </c>
      <c r="F289" s="137" t="s">
        <v>1062</v>
      </c>
      <c r="G289" s="78">
        <v>27</v>
      </c>
      <c r="H289" s="137" t="s">
        <v>325</v>
      </c>
      <c r="I289" s="137" t="s">
        <v>498</v>
      </c>
      <c r="J289" s="108" t="s">
        <v>1073</v>
      </c>
      <c r="K289" s="107" t="s">
        <v>1168</v>
      </c>
      <c r="L289" s="59" t="s">
        <v>967</v>
      </c>
      <c r="M289" s="59" t="s">
        <v>365</v>
      </c>
      <c r="N289" s="59" t="s">
        <v>1168</v>
      </c>
      <c r="O289" s="59" t="s">
        <v>1168</v>
      </c>
      <c r="P289" s="77"/>
      <c r="Q289" s="105"/>
    </row>
    <row r="290" spans="2:17" ht="102.75" thickBot="1" x14ac:dyDescent="0.25">
      <c r="B290" s="135" t="s">
        <v>156</v>
      </c>
      <c r="C290" s="141" t="s">
        <v>1061</v>
      </c>
      <c r="D290" s="137" t="s">
        <v>1068</v>
      </c>
      <c r="E290" s="76">
        <f t="shared" si="11"/>
        <v>0.14285714285714285</v>
      </c>
      <c r="F290" s="137" t="s">
        <v>1062</v>
      </c>
      <c r="G290" s="78">
        <v>27</v>
      </c>
      <c r="H290" s="137" t="s">
        <v>325</v>
      </c>
      <c r="I290" s="137" t="s">
        <v>503</v>
      </c>
      <c r="J290" s="108" t="s">
        <v>1074</v>
      </c>
      <c r="K290" s="107" t="s">
        <v>1168</v>
      </c>
      <c r="L290" s="59" t="s">
        <v>1077</v>
      </c>
      <c r="M290" s="59" t="s">
        <v>365</v>
      </c>
      <c r="N290" s="59" t="s">
        <v>1168</v>
      </c>
      <c r="O290" s="59" t="s">
        <v>1168</v>
      </c>
      <c r="P290" s="77"/>
      <c r="Q290" s="105"/>
    </row>
    <row r="291" spans="2:17" ht="102.75" thickBot="1" x14ac:dyDescent="0.25">
      <c r="B291" s="135" t="s">
        <v>156</v>
      </c>
      <c r="C291" s="141" t="s">
        <v>1061</v>
      </c>
      <c r="D291" s="137" t="s">
        <v>1068</v>
      </c>
      <c r="E291" s="76">
        <f t="shared" si="11"/>
        <v>0.14285714285714285</v>
      </c>
      <c r="F291" s="137" t="s">
        <v>1062</v>
      </c>
      <c r="G291" s="78">
        <v>27</v>
      </c>
      <c r="H291" s="137" t="s">
        <v>325</v>
      </c>
      <c r="I291" s="137" t="s">
        <v>510</v>
      </c>
      <c r="J291" s="108" t="s">
        <v>1075</v>
      </c>
      <c r="K291" s="107" t="s">
        <v>1168</v>
      </c>
      <c r="L291" s="59" t="s">
        <v>1078</v>
      </c>
      <c r="M291" s="59" t="s">
        <v>365</v>
      </c>
      <c r="N291" s="59" t="s">
        <v>1168</v>
      </c>
      <c r="O291" s="59" t="s">
        <v>1168</v>
      </c>
      <c r="P291" s="77"/>
      <c r="Q291" s="105"/>
    </row>
    <row r="292" spans="2:17" ht="39" thickBot="1" x14ac:dyDescent="0.25">
      <c r="B292" s="144" t="s">
        <v>145</v>
      </c>
      <c r="C292" s="70" t="s">
        <v>946</v>
      </c>
      <c r="D292" s="137" t="s">
        <v>1084</v>
      </c>
      <c r="E292" s="76">
        <f t="shared" si="11"/>
        <v>0.125</v>
      </c>
      <c r="F292" s="137" t="s">
        <v>947</v>
      </c>
      <c r="G292" s="78">
        <v>30</v>
      </c>
      <c r="H292" s="137" t="s">
        <v>312</v>
      </c>
      <c r="I292" s="137" t="s">
        <v>497</v>
      </c>
      <c r="J292" s="108" t="s">
        <v>960</v>
      </c>
      <c r="K292" s="107" t="s">
        <v>1168</v>
      </c>
      <c r="L292" s="59" t="s">
        <v>965</v>
      </c>
      <c r="M292" s="59" t="s">
        <v>365</v>
      </c>
      <c r="N292" s="59" t="s">
        <v>1168</v>
      </c>
      <c r="O292" s="59" t="s">
        <v>1168</v>
      </c>
      <c r="P292" s="77"/>
      <c r="Q292" s="105"/>
    </row>
    <row r="293" spans="2:17" ht="90" thickBot="1" x14ac:dyDescent="0.25">
      <c r="B293" s="135" t="s">
        <v>145</v>
      </c>
      <c r="C293" s="70" t="s">
        <v>946</v>
      </c>
      <c r="D293" s="137" t="s">
        <v>1084</v>
      </c>
      <c r="E293" s="76">
        <f t="shared" si="11"/>
        <v>0.125</v>
      </c>
      <c r="F293" s="137" t="s">
        <v>947</v>
      </c>
      <c r="G293" s="78">
        <v>30</v>
      </c>
      <c r="H293" s="137" t="s">
        <v>312</v>
      </c>
      <c r="I293" s="137" t="s">
        <v>498</v>
      </c>
      <c r="J293" s="108" t="s">
        <v>961</v>
      </c>
      <c r="K293" s="107" t="s">
        <v>1168</v>
      </c>
      <c r="L293" s="59" t="s">
        <v>966</v>
      </c>
      <c r="M293" s="59" t="s">
        <v>365</v>
      </c>
      <c r="N293" s="59" t="s">
        <v>1168</v>
      </c>
      <c r="O293" s="59" t="s">
        <v>1168</v>
      </c>
      <c r="P293" s="77"/>
      <c r="Q293" s="105"/>
    </row>
    <row r="294" spans="2:17" ht="26.25" thickBot="1" x14ac:dyDescent="0.25">
      <c r="B294" s="135" t="s">
        <v>145</v>
      </c>
      <c r="C294" s="70" t="s">
        <v>946</v>
      </c>
      <c r="D294" s="137" t="s">
        <v>1084</v>
      </c>
      <c r="E294" s="76">
        <f t="shared" si="11"/>
        <v>0.125</v>
      </c>
      <c r="F294" s="137" t="s">
        <v>947</v>
      </c>
      <c r="G294" s="78">
        <v>30</v>
      </c>
      <c r="H294" s="137" t="s">
        <v>312</v>
      </c>
      <c r="I294" s="137" t="s">
        <v>503</v>
      </c>
      <c r="J294" s="108" t="s">
        <v>962</v>
      </c>
      <c r="K294" s="107" t="s">
        <v>475</v>
      </c>
      <c r="L294" s="59" t="s">
        <v>967</v>
      </c>
      <c r="M294" s="59" t="s">
        <v>365</v>
      </c>
      <c r="N294" s="59" t="s">
        <v>1168</v>
      </c>
      <c r="O294" s="59" t="s">
        <v>1168</v>
      </c>
      <c r="P294" s="77"/>
      <c r="Q294" s="105"/>
    </row>
    <row r="295" spans="2:17" ht="51.75" thickBot="1" x14ac:dyDescent="0.25">
      <c r="B295" s="135" t="s">
        <v>145</v>
      </c>
      <c r="C295" s="70" t="s">
        <v>946</v>
      </c>
      <c r="D295" s="137" t="s">
        <v>1084</v>
      </c>
      <c r="E295" s="76">
        <f t="shared" si="11"/>
        <v>0.125</v>
      </c>
      <c r="F295" s="137" t="s">
        <v>947</v>
      </c>
      <c r="G295" s="78">
        <v>30</v>
      </c>
      <c r="H295" s="137" t="s">
        <v>312</v>
      </c>
      <c r="I295" s="137" t="s">
        <v>510</v>
      </c>
      <c r="J295" s="108" t="s">
        <v>963</v>
      </c>
      <c r="K295" s="107" t="s">
        <v>475</v>
      </c>
      <c r="L295" s="59" t="s">
        <v>966</v>
      </c>
      <c r="M295" s="59" t="s">
        <v>365</v>
      </c>
      <c r="N295" s="59" t="s">
        <v>1168</v>
      </c>
      <c r="O295" s="59" t="s">
        <v>1168</v>
      </c>
      <c r="P295" s="77"/>
      <c r="Q295" s="105"/>
    </row>
    <row r="296" spans="2:17" ht="26.25" thickBot="1" x14ac:dyDescent="0.25">
      <c r="B296" s="135" t="s">
        <v>145</v>
      </c>
      <c r="C296" s="70" t="s">
        <v>946</v>
      </c>
      <c r="D296" s="137" t="s">
        <v>1084</v>
      </c>
      <c r="E296" s="76">
        <f t="shared" si="11"/>
        <v>0.125</v>
      </c>
      <c r="F296" s="137" t="s">
        <v>947</v>
      </c>
      <c r="G296" s="78">
        <v>30</v>
      </c>
      <c r="H296" s="137" t="s">
        <v>312</v>
      </c>
      <c r="I296" s="137" t="s">
        <v>511</v>
      </c>
      <c r="J296" s="108" t="s">
        <v>964</v>
      </c>
      <c r="K296" s="107" t="s">
        <v>475</v>
      </c>
      <c r="L296" s="59" t="s">
        <v>968</v>
      </c>
      <c r="M296" s="59" t="s">
        <v>365</v>
      </c>
      <c r="N296" s="59" t="s">
        <v>1168</v>
      </c>
      <c r="O296" s="59" t="s">
        <v>1168</v>
      </c>
      <c r="P296" s="77"/>
      <c r="Q296" s="105"/>
    </row>
    <row r="297" spans="2:17" ht="39" thickBot="1" x14ac:dyDescent="0.25">
      <c r="B297" s="135" t="s">
        <v>145</v>
      </c>
      <c r="C297" s="70" t="s">
        <v>946</v>
      </c>
      <c r="D297" s="137" t="s">
        <v>959</v>
      </c>
      <c r="E297" s="76">
        <f t="shared" si="11"/>
        <v>9.0909090909090912E-2</v>
      </c>
      <c r="F297" s="137" t="s">
        <v>948</v>
      </c>
      <c r="G297" s="78">
        <v>30</v>
      </c>
      <c r="H297" s="137" t="s">
        <v>312</v>
      </c>
      <c r="I297" s="137" t="s">
        <v>497</v>
      </c>
      <c r="J297" s="108" t="s">
        <v>960</v>
      </c>
      <c r="K297" s="107" t="s">
        <v>1168</v>
      </c>
      <c r="L297" s="59" t="s">
        <v>965</v>
      </c>
      <c r="M297" s="59" t="s">
        <v>365</v>
      </c>
      <c r="N297" s="59" t="s">
        <v>1168</v>
      </c>
      <c r="O297" s="59" t="s">
        <v>1168</v>
      </c>
      <c r="P297" s="77"/>
      <c r="Q297" s="105"/>
    </row>
    <row r="298" spans="2:17" ht="90" thickBot="1" x14ac:dyDescent="0.25">
      <c r="B298" s="135" t="s">
        <v>145</v>
      </c>
      <c r="C298" s="70" t="s">
        <v>946</v>
      </c>
      <c r="D298" s="137" t="s">
        <v>959</v>
      </c>
      <c r="E298" s="76">
        <f t="shared" si="11"/>
        <v>9.0909090909090912E-2</v>
      </c>
      <c r="F298" s="137" t="s">
        <v>948</v>
      </c>
      <c r="G298" s="78">
        <v>30</v>
      </c>
      <c r="H298" s="137" t="s">
        <v>312</v>
      </c>
      <c r="I298" s="137" t="s">
        <v>498</v>
      </c>
      <c r="J298" s="108" t="s">
        <v>961</v>
      </c>
      <c r="K298" s="107" t="s">
        <v>1168</v>
      </c>
      <c r="L298" s="59" t="s">
        <v>966</v>
      </c>
      <c r="M298" s="59" t="s">
        <v>365</v>
      </c>
      <c r="N298" s="59" t="s">
        <v>1168</v>
      </c>
      <c r="O298" s="59" t="s">
        <v>1168</v>
      </c>
      <c r="P298" s="77"/>
      <c r="Q298" s="105"/>
    </row>
    <row r="299" spans="2:17" ht="13.5" thickBot="1" x14ac:dyDescent="0.25">
      <c r="B299" s="135" t="s">
        <v>145</v>
      </c>
      <c r="C299" s="70" t="s">
        <v>946</v>
      </c>
      <c r="D299" s="137" t="s">
        <v>959</v>
      </c>
      <c r="E299" s="76">
        <f t="shared" si="11"/>
        <v>9.0909090909090912E-2</v>
      </c>
      <c r="F299" s="137" t="s">
        <v>948</v>
      </c>
      <c r="G299" s="78">
        <v>30</v>
      </c>
      <c r="H299" s="137" t="s">
        <v>312</v>
      </c>
      <c r="I299" s="137" t="s">
        <v>503</v>
      </c>
      <c r="J299" s="108" t="s">
        <v>962</v>
      </c>
      <c r="K299" s="107" t="s">
        <v>475</v>
      </c>
      <c r="L299" s="59" t="s">
        <v>967</v>
      </c>
      <c r="M299" s="59" t="s">
        <v>365</v>
      </c>
      <c r="N299" s="59" t="s">
        <v>1168</v>
      </c>
      <c r="O299" s="59" t="s">
        <v>1168</v>
      </c>
      <c r="P299" s="77"/>
      <c r="Q299" s="105"/>
    </row>
    <row r="300" spans="2:17" ht="51.75" thickBot="1" x14ac:dyDescent="0.25">
      <c r="B300" s="135" t="s">
        <v>145</v>
      </c>
      <c r="C300" s="70" t="s">
        <v>946</v>
      </c>
      <c r="D300" s="137" t="s">
        <v>959</v>
      </c>
      <c r="E300" s="76">
        <f t="shared" si="11"/>
        <v>9.0909090909090912E-2</v>
      </c>
      <c r="F300" s="137" t="s">
        <v>948</v>
      </c>
      <c r="G300" s="78">
        <v>30</v>
      </c>
      <c r="H300" s="137" t="s">
        <v>312</v>
      </c>
      <c r="I300" s="137" t="s">
        <v>510</v>
      </c>
      <c r="J300" s="108" t="s">
        <v>963</v>
      </c>
      <c r="K300" s="107" t="s">
        <v>475</v>
      </c>
      <c r="L300" s="59" t="s">
        <v>966</v>
      </c>
      <c r="M300" s="59" t="s">
        <v>365</v>
      </c>
      <c r="N300" s="59" t="s">
        <v>1168</v>
      </c>
      <c r="O300" s="59" t="s">
        <v>1168</v>
      </c>
      <c r="P300" s="77"/>
      <c r="Q300" s="105"/>
    </row>
    <row r="301" spans="2:17" ht="13.5" thickBot="1" x14ac:dyDescent="0.25">
      <c r="B301" s="135" t="s">
        <v>145</v>
      </c>
      <c r="C301" s="70" t="s">
        <v>946</v>
      </c>
      <c r="D301" s="137" t="s">
        <v>959</v>
      </c>
      <c r="E301" s="76">
        <f t="shared" si="11"/>
        <v>9.0909090909090912E-2</v>
      </c>
      <c r="F301" s="137" t="s">
        <v>948</v>
      </c>
      <c r="G301" s="78">
        <v>30</v>
      </c>
      <c r="H301" s="137" t="s">
        <v>312</v>
      </c>
      <c r="I301" s="137" t="s">
        <v>511</v>
      </c>
      <c r="J301" s="108" t="s">
        <v>964</v>
      </c>
      <c r="K301" s="107" t="s">
        <v>475</v>
      </c>
      <c r="L301" s="59" t="s">
        <v>968</v>
      </c>
      <c r="M301" s="59" t="s">
        <v>365</v>
      </c>
      <c r="N301" s="59" t="s">
        <v>1168</v>
      </c>
      <c r="O301" s="59" t="s">
        <v>1168</v>
      </c>
      <c r="P301" s="77"/>
      <c r="Q301" s="105"/>
    </row>
    <row r="302" spans="2:17" ht="39" thickBot="1" x14ac:dyDescent="0.25">
      <c r="B302" s="134" t="s">
        <v>145</v>
      </c>
      <c r="C302" s="107" t="s">
        <v>946</v>
      </c>
      <c r="D302" s="108" t="s">
        <v>974</v>
      </c>
      <c r="E302" s="76">
        <f t="shared" si="11"/>
        <v>6.6666666666666666E-2</v>
      </c>
      <c r="F302" s="137" t="s">
        <v>949</v>
      </c>
      <c r="G302" s="78">
        <v>30</v>
      </c>
      <c r="H302" s="108" t="s">
        <v>312</v>
      </c>
      <c r="I302" s="108" t="s">
        <v>497</v>
      </c>
      <c r="J302" s="108" t="s">
        <v>960</v>
      </c>
      <c r="K302" s="107" t="s">
        <v>1168</v>
      </c>
      <c r="L302" s="60" t="s">
        <v>965</v>
      </c>
      <c r="M302" s="60" t="s">
        <v>365</v>
      </c>
      <c r="N302" s="60" t="s">
        <v>1168</v>
      </c>
      <c r="O302" s="60" t="s">
        <v>1168</v>
      </c>
      <c r="P302" s="77"/>
      <c r="Q302" s="105"/>
    </row>
    <row r="303" spans="2:17" ht="90" thickBot="1" x14ac:dyDescent="0.25">
      <c r="B303" s="134" t="s">
        <v>145</v>
      </c>
      <c r="C303" s="107" t="s">
        <v>946</v>
      </c>
      <c r="D303" s="108" t="s">
        <v>974</v>
      </c>
      <c r="E303" s="76">
        <f t="shared" si="11"/>
        <v>6.6666666666666666E-2</v>
      </c>
      <c r="F303" s="137" t="s">
        <v>949</v>
      </c>
      <c r="G303" s="78">
        <v>30</v>
      </c>
      <c r="H303" s="108" t="s">
        <v>312</v>
      </c>
      <c r="I303" s="108" t="s">
        <v>498</v>
      </c>
      <c r="J303" s="108" t="s">
        <v>961</v>
      </c>
      <c r="K303" s="107" t="s">
        <v>1168</v>
      </c>
      <c r="L303" s="60" t="s">
        <v>966</v>
      </c>
      <c r="M303" s="60" t="s">
        <v>365</v>
      </c>
      <c r="N303" s="60" t="s">
        <v>1168</v>
      </c>
      <c r="O303" s="60" t="s">
        <v>1168</v>
      </c>
      <c r="P303" s="77"/>
      <c r="Q303" s="105"/>
    </row>
    <row r="304" spans="2:17" ht="26.25" thickBot="1" x14ac:dyDescent="0.25">
      <c r="B304" s="134" t="s">
        <v>145</v>
      </c>
      <c r="C304" s="107" t="s">
        <v>946</v>
      </c>
      <c r="D304" s="108" t="s">
        <v>974</v>
      </c>
      <c r="E304" s="76">
        <f t="shared" si="11"/>
        <v>6.6666666666666666E-2</v>
      </c>
      <c r="F304" s="137" t="s">
        <v>949</v>
      </c>
      <c r="G304" s="78">
        <v>30</v>
      </c>
      <c r="H304" s="108" t="s">
        <v>312</v>
      </c>
      <c r="I304" s="108" t="s">
        <v>503</v>
      </c>
      <c r="J304" s="108" t="s">
        <v>962</v>
      </c>
      <c r="K304" s="107" t="s">
        <v>475</v>
      </c>
      <c r="L304" s="60" t="s">
        <v>967</v>
      </c>
      <c r="M304" s="60" t="s">
        <v>365</v>
      </c>
      <c r="N304" s="60" t="s">
        <v>1168</v>
      </c>
      <c r="O304" s="60" t="s">
        <v>1168</v>
      </c>
      <c r="P304" s="77"/>
      <c r="Q304" s="105"/>
    </row>
    <row r="305" spans="2:17" ht="51.75" thickBot="1" x14ac:dyDescent="0.25">
      <c r="B305" s="134" t="s">
        <v>145</v>
      </c>
      <c r="C305" s="107" t="s">
        <v>946</v>
      </c>
      <c r="D305" s="108" t="s">
        <v>974</v>
      </c>
      <c r="E305" s="76">
        <f t="shared" si="11"/>
        <v>6.6666666666666666E-2</v>
      </c>
      <c r="F305" s="137" t="s">
        <v>949</v>
      </c>
      <c r="G305" s="78">
        <v>30</v>
      </c>
      <c r="H305" s="108" t="s">
        <v>312</v>
      </c>
      <c r="I305" s="108" t="s">
        <v>510</v>
      </c>
      <c r="J305" s="108" t="s">
        <v>963</v>
      </c>
      <c r="K305" s="107" t="s">
        <v>1168</v>
      </c>
      <c r="L305" s="60" t="s">
        <v>966</v>
      </c>
      <c r="M305" s="60" t="s">
        <v>365</v>
      </c>
      <c r="N305" s="60" t="s">
        <v>1168</v>
      </c>
      <c r="O305" s="60" t="s">
        <v>1168</v>
      </c>
      <c r="P305" s="77"/>
      <c r="Q305" s="105"/>
    </row>
    <row r="306" spans="2:17" ht="26.25" thickBot="1" x14ac:dyDescent="0.25">
      <c r="B306" s="134" t="s">
        <v>145</v>
      </c>
      <c r="C306" s="107" t="s">
        <v>946</v>
      </c>
      <c r="D306" s="108" t="s">
        <v>974</v>
      </c>
      <c r="E306" s="76">
        <f t="shared" si="11"/>
        <v>6.6666666666666666E-2</v>
      </c>
      <c r="F306" s="137" t="s">
        <v>949</v>
      </c>
      <c r="G306" s="78">
        <v>30</v>
      </c>
      <c r="H306" s="108" t="s">
        <v>312</v>
      </c>
      <c r="I306" s="108" t="s">
        <v>511</v>
      </c>
      <c r="J306" s="108" t="s">
        <v>964</v>
      </c>
      <c r="K306" s="107" t="s">
        <v>475</v>
      </c>
      <c r="L306" s="60" t="s">
        <v>968</v>
      </c>
      <c r="M306" s="60" t="s">
        <v>365</v>
      </c>
      <c r="N306" s="60" t="s">
        <v>1168</v>
      </c>
      <c r="O306" s="60" t="s">
        <v>1168</v>
      </c>
      <c r="P306" s="77"/>
      <c r="Q306" s="105"/>
    </row>
    <row r="307" spans="2:17" ht="39" thickBot="1" x14ac:dyDescent="0.25">
      <c r="B307" s="134" t="s">
        <v>145</v>
      </c>
      <c r="C307" s="107" t="s">
        <v>946</v>
      </c>
      <c r="D307" s="108" t="s">
        <v>978</v>
      </c>
      <c r="E307" s="76">
        <f t="shared" si="11"/>
        <v>9.0909090909090912E-2</v>
      </c>
      <c r="F307" s="137" t="s">
        <v>955</v>
      </c>
      <c r="G307" s="78">
        <v>30</v>
      </c>
      <c r="H307" s="108" t="s">
        <v>312</v>
      </c>
      <c r="I307" s="108" t="s">
        <v>497</v>
      </c>
      <c r="J307" s="108" t="s">
        <v>960</v>
      </c>
      <c r="K307" s="107" t="s">
        <v>1168</v>
      </c>
      <c r="L307" s="60" t="s">
        <v>965</v>
      </c>
      <c r="M307" s="60" t="s">
        <v>365</v>
      </c>
      <c r="N307" s="60" t="s">
        <v>1168</v>
      </c>
      <c r="O307" s="60" t="s">
        <v>1168</v>
      </c>
      <c r="P307" s="77"/>
      <c r="Q307" s="105"/>
    </row>
    <row r="308" spans="2:17" ht="90" thickBot="1" x14ac:dyDescent="0.25">
      <c r="B308" s="134" t="s">
        <v>145</v>
      </c>
      <c r="C308" s="107" t="s">
        <v>946</v>
      </c>
      <c r="D308" s="108" t="s">
        <v>978</v>
      </c>
      <c r="E308" s="76">
        <f t="shared" si="11"/>
        <v>9.0909090909090912E-2</v>
      </c>
      <c r="F308" s="137" t="s">
        <v>955</v>
      </c>
      <c r="G308" s="78">
        <v>30</v>
      </c>
      <c r="H308" s="108" t="s">
        <v>312</v>
      </c>
      <c r="I308" s="108" t="s">
        <v>498</v>
      </c>
      <c r="J308" s="108" t="s">
        <v>961</v>
      </c>
      <c r="K308" s="107" t="s">
        <v>1168</v>
      </c>
      <c r="L308" s="60" t="s">
        <v>966</v>
      </c>
      <c r="M308" s="60" t="s">
        <v>365</v>
      </c>
      <c r="N308" s="60" t="s">
        <v>1168</v>
      </c>
      <c r="O308" s="60" t="s">
        <v>1168</v>
      </c>
      <c r="P308" s="77"/>
      <c r="Q308" s="105"/>
    </row>
    <row r="309" spans="2:17" ht="26.25" thickBot="1" x14ac:dyDescent="0.25">
      <c r="B309" s="134" t="s">
        <v>145</v>
      </c>
      <c r="C309" s="107" t="s">
        <v>946</v>
      </c>
      <c r="D309" s="108" t="s">
        <v>978</v>
      </c>
      <c r="E309" s="76">
        <f t="shared" si="11"/>
        <v>9.0909090909090912E-2</v>
      </c>
      <c r="F309" s="137" t="s">
        <v>955</v>
      </c>
      <c r="G309" s="78">
        <v>30</v>
      </c>
      <c r="H309" s="108" t="s">
        <v>312</v>
      </c>
      <c r="I309" s="108" t="s">
        <v>503</v>
      </c>
      <c r="J309" s="108" t="s">
        <v>962</v>
      </c>
      <c r="K309" s="107" t="s">
        <v>475</v>
      </c>
      <c r="L309" s="60" t="s">
        <v>967</v>
      </c>
      <c r="M309" s="60" t="s">
        <v>365</v>
      </c>
      <c r="N309" s="60" t="s">
        <v>1168</v>
      </c>
      <c r="O309" s="60" t="s">
        <v>1168</v>
      </c>
      <c r="P309" s="77"/>
      <c r="Q309" s="105"/>
    </row>
    <row r="310" spans="2:17" ht="51.75" thickBot="1" x14ac:dyDescent="0.25">
      <c r="B310" s="134" t="s">
        <v>145</v>
      </c>
      <c r="C310" s="107" t="s">
        <v>946</v>
      </c>
      <c r="D310" s="108" t="s">
        <v>978</v>
      </c>
      <c r="E310" s="76">
        <f t="shared" si="11"/>
        <v>9.0909090909090912E-2</v>
      </c>
      <c r="F310" s="137" t="s">
        <v>955</v>
      </c>
      <c r="G310" s="78">
        <v>30</v>
      </c>
      <c r="H310" s="108" t="s">
        <v>312</v>
      </c>
      <c r="I310" s="108" t="s">
        <v>510</v>
      </c>
      <c r="J310" s="108" t="s">
        <v>963</v>
      </c>
      <c r="K310" s="107" t="s">
        <v>1168</v>
      </c>
      <c r="L310" s="60" t="s">
        <v>966</v>
      </c>
      <c r="M310" s="60" t="s">
        <v>365</v>
      </c>
      <c r="N310" s="60" t="s">
        <v>1168</v>
      </c>
      <c r="O310" s="60" t="s">
        <v>1168</v>
      </c>
      <c r="P310" s="77"/>
      <c r="Q310" s="105"/>
    </row>
    <row r="311" spans="2:17" ht="26.25" thickBot="1" x14ac:dyDescent="0.25">
      <c r="B311" s="134" t="s">
        <v>145</v>
      </c>
      <c r="C311" s="107" t="s">
        <v>946</v>
      </c>
      <c r="D311" s="108" t="s">
        <v>978</v>
      </c>
      <c r="E311" s="76">
        <f t="shared" si="11"/>
        <v>9.0909090909090912E-2</v>
      </c>
      <c r="F311" s="137" t="s">
        <v>955</v>
      </c>
      <c r="G311" s="78">
        <v>30</v>
      </c>
      <c r="H311" s="108" t="s">
        <v>312</v>
      </c>
      <c r="I311" s="108" t="s">
        <v>511</v>
      </c>
      <c r="J311" s="108" t="s">
        <v>964</v>
      </c>
      <c r="K311" s="107" t="s">
        <v>1168</v>
      </c>
      <c r="L311" s="60" t="s">
        <v>968</v>
      </c>
      <c r="M311" s="60" t="s">
        <v>365</v>
      </c>
      <c r="N311" s="60" t="s">
        <v>1168</v>
      </c>
      <c r="O311" s="60" t="s">
        <v>1168</v>
      </c>
      <c r="P311" s="77"/>
      <c r="Q311" s="105"/>
    </row>
    <row r="312" spans="2:17" ht="217.5" thickBot="1" x14ac:dyDescent="0.25">
      <c r="B312" s="135" t="s">
        <v>147</v>
      </c>
      <c r="C312" s="70" t="s">
        <v>394</v>
      </c>
      <c r="D312" s="137" t="s">
        <v>680</v>
      </c>
      <c r="E312" s="76">
        <f t="shared" si="11"/>
        <v>0.2</v>
      </c>
      <c r="F312" s="137" t="s">
        <v>401</v>
      </c>
      <c r="G312" s="78">
        <v>31</v>
      </c>
      <c r="H312" s="137" t="s">
        <v>279</v>
      </c>
      <c r="I312" s="137" t="s">
        <v>497</v>
      </c>
      <c r="J312" s="108" t="s">
        <v>553</v>
      </c>
      <c r="K312" s="107" t="s">
        <v>1168</v>
      </c>
      <c r="L312" s="59" t="s">
        <v>558</v>
      </c>
      <c r="M312" s="59" t="s">
        <v>365</v>
      </c>
      <c r="N312" s="59" t="s">
        <v>1168</v>
      </c>
      <c r="O312" s="59" t="s">
        <v>1168</v>
      </c>
      <c r="P312" s="77"/>
      <c r="Q312" s="105"/>
    </row>
    <row r="313" spans="2:17" ht="166.5" thickBot="1" x14ac:dyDescent="0.25">
      <c r="B313" s="135" t="s">
        <v>147</v>
      </c>
      <c r="C313" s="70" t="s">
        <v>394</v>
      </c>
      <c r="D313" s="137" t="s">
        <v>680</v>
      </c>
      <c r="E313" s="76">
        <f t="shared" ref="E313:E344" si="12">IFERROR(1/COUNTIFS(D:D,D313)," ")</f>
        <v>0.2</v>
      </c>
      <c r="F313" s="137" t="s">
        <v>401</v>
      </c>
      <c r="G313" s="78">
        <v>31</v>
      </c>
      <c r="H313" s="137" t="s">
        <v>279</v>
      </c>
      <c r="I313" s="137" t="s">
        <v>498</v>
      </c>
      <c r="J313" s="108" t="s">
        <v>554</v>
      </c>
      <c r="K313" s="107" t="s">
        <v>1168</v>
      </c>
      <c r="L313" s="59" t="s">
        <v>559</v>
      </c>
      <c r="M313" s="59" t="s">
        <v>365</v>
      </c>
      <c r="N313" s="59" t="s">
        <v>1168</v>
      </c>
      <c r="O313" s="59" t="s">
        <v>1168</v>
      </c>
      <c r="P313" s="77"/>
      <c r="Q313" s="105"/>
    </row>
    <row r="314" spans="2:17" ht="217.5" thickBot="1" x14ac:dyDescent="0.25">
      <c r="B314" s="135" t="s">
        <v>147</v>
      </c>
      <c r="C314" s="70" t="s">
        <v>394</v>
      </c>
      <c r="D314" s="137" t="s">
        <v>680</v>
      </c>
      <c r="E314" s="76">
        <f t="shared" si="12"/>
        <v>0.2</v>
      </c>
      <c r="F314" s="137" t="s">
        <v>401</v>
      </c>
      <c r="G314" s="78">
        <v>31</v>
      </c>
      <c r="H314" s="137" t="s">
        <v>279</v>
      </c>
      <c r="I314" s="137" t="s">
        <v>503</v>
      </c>
      <c r="J314" s="108" t="s">
        <v>555</v>
      </c>
      <c r="K314" s="107" t="s">
        <v>1168</v>
      </c>
      <c r="L314" s="59" t="s">
        <v>560</v>
      </c>
      <c r="M314" s="59" t="s">
        <v>365</v>
      </c>
      <c r="N314" s="59" t="s">
        <v>1168</v>
      </c>
      <c r="O314" s="59" t="s">
        <v>1168</v>
      </c>
      <c r="P314" s="77"/>
      <c r="Q314" s="105"/>
    </row>
    <row r="315" spans="2:17" ht="115.5" thickBot="1" x14ac:dyDescent="0.25">
      <c r="B315" s="135" t="s">
        <v>147</v>
      </c>
      <c r="C315" s="70" t="s">
        <v>394</v>
      </c>
      <c r="D315" s="137" t="s">
        <v>680</v>
      </c>
      <c r="E315" s="76">
        <f t="shared" si="12"/>
        <v>0.2</v>
      </c>
      <c r="F315" s="137" t="s">
        <v>401</v>
      </c>
      <c r="G315" s="78">
        <v>31</v>
      </c>
      <c r="H315" s="137" t="s">
        <v>279</v>
      </c>
      <c r="I315" s="137" t="s">
        <v>510</v>
      </c>
      <c r="J315" s="108" t="s">
        <v>556</v>
      </c>
      <c r="K315" s="107" t="s">
        <v>1168</v>
      </c>
      <c r="L315" s="59" t="s">
        <v>561</v>
      </c>
      <c r="M315" s="59" t="s">
        <v>365</v>
      </c>
      <c r="N315" s="59" t="s">
        <v>1168</v>
      </c>
      <c r="O315" s="59" t="s">
        <v>1168</v>
      </c>
      <c r="P315" s="77"/>
      <c r="Q315" s="105"/>
    </row>
    <row r="316" spans="2:17" ht="51.75" thickBot="1" x14ac:dyDescent="0.25">
      <c r="B316" s="135" t="s">
        <v>147</v>
      </c>
      <c r="C316" s="70" t="s">
        <v>394</v>
      </c>
      <c r="D316" s="137" t="s">
        <v>680</v>
      </c>
      <c r="E316" s="76">
        <f t="shared" si="12"/>
        <v>0.2</v>
      </c>
      <c r="F316" s="137" t="s">
        <v>401</v>
      </c>
      <c r="G316" s="78">
        <v>31</v>
      </c>
      <c r="H316" s="137" t="s">
        <v>279</v>
      </c>
      <c r="I316" s="108" t="s">
        <v>511</v>
      </c>
      <c r="J316" s="108" t="s">
        <v>557</v>
      </c>
      <c r="K316" s="91" t="s">
        <v>475</v>
      </c>
      <c r="L316" s="59" t="s">
        <v>562</v>
      </c>
      <c r="M316" s="59" t="s">
        <v>365</v>
      </c>
      <c r="N316" s="59" t="s">
        <v>1168</v>
      </c>
      <c r="O316" s="59" t="s">
        <v>1168</v>
      </c>
      <c r="P316" s="77"/>
      <c r="Q316" s="105"/>
    </row>
    <row r="317" spans="2:17" ht="217.5" thickBot="1" x14ac:dyDescent="0.25">
      <c r="B317" s="134" t="s">
        <v>159</v>
      </c>
      <c r="C317" s="106" t="s">
        <v>357</v>
      </c>
      <c r="D317" s="137" t="s">
        <v>737</v>
      </c>
      <c r="E317" s="76">
        <f t="shared" si="12"/>
        <v>5.8823529411764705E-2</v>
      </c>
      <c r="F317" s="137" t="s">
        <v>713</v>
      </c>
      <c r="G317" s="78">
        <v>31</v>
      </c>
      <c r="H317" s="137" t="s">
        <v>279</v>
      </c>
      <c r="I317" s="137" t="s">
        <v>497</v>
      </c>
      <c r="J317" s="108" t="s">
        <v>553</v>
      </c>
      <c r="K317" s="91" t="s">
        <v>475</v>
      </c>
      <c r="L317" s="59" t="s">
        <v>558</v>
      </c>
      <c r="M317" s="59" t="s">
        <v>365</v>
      </c>
      <c r="N317" s="59" t="s">
        <v>1168</v>
      </c>
      <c r="O317" s="59" t="s">
        <v>1168</v>
      </c>
      <c r="P317" s="77"/>
      <c r="Q317" s="105"/>
    </row>
    <row r="318" spans="2:17" ht="166.5" thickBot="1" x14ac:dyDescent="0.25">
      <c r="B318" s="134" t="s">
        <v>159</v>
      </c>
      <c r="C318" s="106" t="s">
        <v>357</v>
      </c>
      <c r="D318" s="137" t="s">
        <v>737</v>
      </c>
      <c r="E318" s="76">
        <f t="shared" si="12"/>
        <v>5.8823529411764705E-2</v>
      </c>
      <c r="F318" s="137" t="s">
        <v>713</v>
      </c>
      <c r="G318" s="78">
        <v>31</v>
      </c>
      <c r="H318" s="137" t="s">
        <v>279</v>
      </c>
      <c r="I318" s="137" t="s">
        <v>498</v>
      </c>
      <c r="J318" s="108" t="s">
        <v>554</v>
      </c>
      <c r="K318" s="91" t="s">
        <v>475</v>
      </c>
      <c r="L318" s="59" t="s">
        <v>559</v>
      </c>
      <c r="M318" s="59" t="s">
        <v>365</v>
      </c>
      <c r="N318" s="59" t="s">
        <v>1168</v>
      </c>
      <c r="O318" s="59" t="s">
        <v>1168</v>
      </c>
      <c r="P318" s="77"/>
      <c r="Q318" s="105"/>
    </row>
    <row r="319" spans="2:17" ht="217.5" thickBot="1" x14ac:dyDescent="0.25">
      <c r="B319" s="134" t="s">
        <v>159</v>
      </c>
      <c r="C319" s="106" t="s">
        <v>357</v>
      </c>
      <c r="D319" s="137" t="s">
        <v>737</v>
      </c>
      <c r="E319" s="76">
        <f t="shared" si="12"/>
        <v>5.8823529411764705E-2</v>
      </c>
      <c r="F319" s="137" t="s">
        <v>713</v>
      </c>
      <c r="G319" s="78">
        <v>31</v>
      </c>
      <c r="H319" s="137" t="s">
        <v>279</v>
      </c>
      <c r="I319" s="137" t="s">
        <v>503</v>
      </c>
      <c r="J319" s="108" t="s">
        <v>555</v>
      </c>
      <c r="K319" s="91" t="s">
        <v>475</v>
      </c>
      <c r="L319" s="59" t="s">
        <v>560</v>
      </c>
      <c r="M319" s="59" t="s">
        <v>365</v>
      </c>
      <c r="N319" s="59" t="s">
        <v>1168</v>
      </c>
      <c r="O319" s="59" t="s">
        <v>1168</v>
      </c>
      <c r="P319" s="77"/>
      <c r="Q319" s="105"/>
    </row>
    <row r="320" spans="2:17" ht="115.5" thickBot="1" x14ac:dyDescent="0.25">
      <c r="B320" s="134" t="s">
        <v>159</v>
      </c>
      <c r="C320" s="106" t="s">
        <v>357</v>
      </c>
      <c r="D320" s="137" t="s">
        <v>737</v>
      </c>
      <c r="E320" s="76">
        <f t="shared" si="12"/>
        <v>5.8823529411764705E-2</v>
      </c>
      <c r="F320" s="137" t="s">
        <v>713</v>
      </c>
      <c r="G320" s="78">
        <v>31</v>
      </c>
      <c r="H320" s="137" t="s">
        <v>279</v>
      </c>
      <c r="I320" s="137" t="s">
        <v>510</v>
      </c>
      <c r="J320" s="108" t="s">
        <v>556</v>
      </c>
      <c r="K320" s="107" t="s">
        <v>1168</v>
      </c>
      <c r="L320" s="59" t="s">
        <v>561</v>
      </c>
      <c r="M320" s="59" t="s">
        <v>365</v>
      </c>
      <c r="N320" s="59" t="s">
        <v>1168</v>
      </c>
      <c r="O320" s="59" t="s">
        <v>1168</v>
      </c>
      <c r="P320" s="77"/>
      <c r="Q320" s="105"/>
    </row>
    <row r="321" spans="2:17" ht="90" thickBot="1" x14ac:dyDescent="0.25">
      <c r="B321" s="134" t="s">
        <v>159</v>
      </c>
      <c r="C321" s="106" t="s">
        <v>357</v>
      </c>
      <c r="D321" s="137" t="s">
        <v>737</v>
      </c>
      <c r="E321" s="76">
        <f t="shared" si="12"/>
        <v>5.8823529411764705E-2</v>
      </c>
      <c r="F321" s="137" t="s">
        <v>713</v>
      </c>
      <c r="G321" s="78">
        <v>31</v>
      </c>
      <c r="H321" s="137" t="s">
        <v>279</v>
      </c>
      <c r="I321" s="108" t="s">
        <v>511</v>
      </c>
      <c r="J321" s="108" t="s">
        <v>557</v>
      </c>
      <c r="K321" s="107" t="s">
        <v>1168</v>
      </c>
      <c r="L321" s="59" t="s">
        <v>562</v>
      </c>
      <c r="M321" s="59" t="s">
        <v>365</v>
      </c>
      <c r="N321" s="59" t="s">
        <v>1168</v>
      </c>
      <c r="O321" s="59" t="s">
        <v>1168</v>
      </c>
      <c r="P321" s="77"/>
      <c r="Q321" s="105"/>
    </row>
    <row r="322" spans="2:17" ht="128.25" thickBot="1" x14ac:dyDescent="0.25">
      <c r="B322" s="135" t="s">
        <v>134</v>
      </c>
      <c r="C322" s="104" t="s">
        <v>433</v>
      </c>
      <c r="D322" s="78" t="s">
        <v>634</v>
      </c>
      <c r="E322" s="76">
        <f t="shared" si="12"/>
        <v>0.2</v>
      </c>
      <c r="F322" s="137" t="s">
        <v>452</v>
      </c>
      <c r="G322" s="78">
        <v>34</v>
      </c>
      <c r="H322" s="137" t="s">
        <v>188</v>
      </c>
      <c r="I322" s="137" t="s">
        <v>497</v>
      </c>
      <c r="J322" s="78" t="s">
        <v>6</v>
      </c>
      <c r="K322" s="160" t="s">
        <v>1168</v>
      </c>
      <c r="L322" s="71" t="s">
        <v>521</v>
      </c>
      <c r="M322" s="59" t="s">
        <v>365</v>
      </c>
      <c r="N322" s="59" t="s">
        <v>1168</v>
      </c>
      <c r="O322" s="60" t="s">
        <v>1168</v>
      </c>
      <c r="P322" s="77"/>
      <c r="Q322" s="105"/>
    </row>
    <row r="323" spans="2:17" ht="128.25" thickBot="1" x14ac:dyDescent="0.25">
      <c r="B323" s="135" t="s">
        <v>134</v>
      </c>
      <c r="C323" s="104" t="s">
        <v>433</v>
      </c>
      <c r="D323" s="78" t="s">
        <v>634</v>
      </c>
      <c r="E323" s="76">
        <f t="shared" si="12"/>
        <v>0.2</v>
      </c>
      <c r="F323" s="137" t="s">
        <v>452</v>
      </c>
      <c r="G323" s="78">
        <v>34</v>
      </c>
      <c r="H323" s="137" t="s">
        <v>188</v>
      </c>
      <c r="I323" s="137" t="s">
        <v>498</v>
      </c>
      <c r="J323" s="78" t="s">
        <v>520</v>
      </c>
      <c r="K323" s="91" t="s">
        <v>475</v>
      </c>
      <c r="L323" s="71" t="s">
        <v>522</v>
      </c>
      <c r="M323" s="59" t="s">
        <v>365</v>
      </c>
      <c r="N323" s="59" t="s">
        <v>1168</v>
      </c>
      <c r="O323" s="60" t="s">
        <v>1168</v>
      </c>
      <c r="P323" s="77"/>
      <c r="Q323" s="105"/>
    </row>
    <row r="324" spans="2:17" ht="51.75" thickBot="1" x14ac:dyDescent="0.25">
      <c r="B324" s="134" t="s">
        <v>134</v>
      </c>
      <c r="C324" s="106" t="s">
        <v>433</v>
      </c>
      <c r="D324" s="78" t="s">
        <v>681</v>
      </c>
      <c r="E324" s="76">
        <f t="shared" si="12"/>
        <v>0.16666666666666666</v>
      </c>
      <c r="F324" s="137" t="s">
        <v>436</v>
      </c>
      <c r="G324" s="78">
        <v>34</v>
      </c>
      <c r="H324" s="132" t="s">
        <v>188</v>
      </c>
      <c r="I324" s="132" t="s">
        <v>497</v>
      </c>
      <c r="J324" s="78" t="s">
        <v>6</v>
      </c>
      <c r="K324" s="160" t="s">
        <v>1168</v>
      </c>
      <c r="L324" s="71" t="s">
        <v>521</v>
      </c>
      <c r="M324" s="71" t="s">
        <v>365</v>
      </c>
      <c r="N324" s="60" t="s">
        <v>1168</v>
      </c>
      <c r="O324" s="71" t="s">
        <v>588</v>
      </c>
      <c r="P324" s="77"/>
      <c r="Q324" s="105"/>
    </row>
    <row r="325" spans="2:17" ht="51.75" thickBot="1" x14ac:dyDescent="0.25">
      <c r="B325" s="135" t="s">
        <v>134</v>
      </c>
      <c r="C325" s="104" t="s">
        <v>433</v>
      </c>
      <c r="D325" s="78" t="s">
        <v>681</v>
      </c>
      <c r="E325" s="76">
        <f t="shared" si="12"/>
        <v>0.16666666666666666</v>
      </c>
      <c r="F325" s="137" t="s">
        <v>436</v>
      </c>
      <c r="G325" s="78">
        <v>34</v>
      </c>
      <c r="H325" s="132" t="s">
        <v>188</v>
      </c>
      <c r="I325" s="132" t="s">
        <v>498</v>
      </c>
      <c r="J325" s="78" t="s">
        <v>520</v>
      </c>
      <c r="K325" s="91" t="s">
        <v>475</v>
      </c>
      <c r="L325" s="71" t="s">
        <v>522</v>
      </c>
      <c r="M325" s="71" t="s">
        <v>365</v>
      </c>
      <c r="N325" s="60" t="s">
        <v>1168</v>
      </c>
      <c r="O325" s="71" t="s">
        <v>573</v>
      </c>
      <c r="P325" s="77"/>
      <c r="Q325" s="105"/>
    </row>
    <row r="326" spans="2:17" ht="115.5" thickBot="1" x14ac:dyDescent="0.25">
      <c r="B326" s="135" t="s">
        <v>143</v>
      </c>
      <c r="C326" s="70" t="s">
        <v>83</v>
      </c>
      <c r="D326" s="78" t="s">
        <v>635</v>
      </c>
      <c r="E326" s="76">
        <f t="shared" si="12"/>
        <v>0.1</v>
      </c>
      <c r="F326" s="137" t="s">
        <v>389</v>
      </c>
      <c r="G326" s="78">
        <v>34</v>
      </c>
      <c r="H326" s="137" t="s">
        <v>188</v>
      </c>
      <c r="I326" s="137" t="s">
        <v>497</v>
      </c>
      <c r="J326" s="78" t="s">
        <v>6</v>
      </c>
      <c r="K326" s="160" t="s">
        <v>1168</v>
      </c>
      <c r="L326" s="71" t="s">
        <v>521</v>
      </c>
      <c r="M326" s="59" t="s">
        <v>365</v>
      </c>
      <c r="N326" s="59" t="s">
        <v>1168</v>
      </c>
      <c r="O326" s="60" t="s">
        <v>573</v>
      </c>
      <c r="P326" s="77"/>
      <c r="Q326" s="105"/>
    </row>
    <row r="327" spans="2:17" ht="115.5" thickBot="1" x14ac:dyDescent="0.25">
      <c r="B327" s="135" t="s">
        <v>143</v>
      </c>
      <c r="C327" s="70" t="s">
        <v>83</v>
      </c>
      <c r="D327" s="78" t="s">
        <v>635</v>
      </c>
      <c r="E327" s="76">
        <f t="shared" si="12"/>
        <v>0.1</v>
      </c>
      <c r="F327" s="137" t="s">
        <v>389</v>
      </c>
      <c r="G327" s="78">
        <v>34</v>
      </c>
      <c r="H327" s="137" t="s">
        <v>188</v>
      </c>
      <c r="I327" s="137" t="s">
        <v>498</v>
      </c>
      <c r="J327" s="78" t="s">
        <v>520</v>
      </c>
      <c r="K327" s="91" t="s">
        <v>475</v>
      </c>
      <c r="L327" s="71" t="s">
        <v>522</v>
      </c>
      <c r="M327" s="59" t="s">
        <v>365</v>
      </c>
      <c r="N327" s="59" t="s">
        <v>1168</v>
      </c>
      <c r="O327" s="60" t="s">
        <v>573</v>
      </c>
      <c r="P327" s="77"/>
      <c r="Q327" s="105"/>
    </row>
    <row r="328" spans="2:17" ht="102.75" thickBot="1" x14ac:dyDescent="0.25">
      <c r="B328" s="135" t="s">
        <v>143</v>
      </c>
      <c r="C328" s="70" t="s">
        <v>83</v>
      </c>
      <c r="D328" s="142" t="s">
        <v>791</v>
      </c>
      <c r="E328" s="76">
        <f t="shared" si="12"/>
        <v>1</v>
      </c>
      <c r="F328" s="137" t="s">
        <v>390</v>
      </c>
      <c r="G328" s="78">
        <v>34</v>
      </c>
      <c r="H328" s="137" t="s">
        <v>188</v>
      </c>
      <c r="I328" s="137" t="s">
        <v>497</v>
      </c>
      <c r="J328" s="78" t="s">
        <v>6</v>
      </c>
      <c r="K328" s="91" t="s">
        <v>475</v>
      </c>
      <c r="L328" s="71" t="s">
        <v>521</v>
      </c>
      <c r="M328" s="59" t="s">
        <v>365</v>
      </c>
      <c r="N328" s="59" t="s">
        <v>1168</v>
      </c>
      <c r="O328" s="60" t="s">
        <v>1168</v>
      </c>
      <c r="P328" s="77"/>
      <c r="Q328" s="105"/>
    </row>
    <row r="329" spans="2:17" ht="115.5" thickBot="1" x14ac:dyDescent="0.25">
      <c r="B329" s="135" t="s">
        <v>143</v>
      </c>
      <c r="C329" s="70" t="s">
        <v>83</v>
      </c>
      <c r="D329" s="78" t="s">
        <v>635</v>
      </c>
      <c r="E329" s="76">
        <f t="shared" si="12"/>
        <v>0.1</v>
      </c>
      <c r="F329" s="137" t="s">
        <v>389</v>
      </c>
      <c r="G329" s="78">
        <v>34</v>
      </c>
      <c r="H329" s="137" t="s">
        <v>188</v>
      </c>
      <c r="I329" s="137" t="s">
        <v>498</v>
      </c>
      <c r="J329" s="132" t="s">
        <v>520</v>
      </c>
      <c r="K329" s="160" t="s">
        <v>1168</v>
      </c>
      <c r="L329" s="71" t="s">
        <v>522</v>
      </c>
      <c r="M329" s="59" t="s">
        <v>365</v>
      </c>
      <c r="N329" s="59" t="s">
        <v>1168</v>
      </c>
      <c r="O329" s="60" t="s">
        <v>1168</v>
      </c>
      <c r="P329" s="77"/>
      <c r="Q329" s="105"/>
    </row>
    <row r="330" spans="2:17" ht="166.5" thickBot="1" x14ac:dyDescent="0.25">
      <c r="B330" s="135" t="s">
        <v>134</v>
      </c>
      <c r="C330" s="104" t="s">
        <v>433</v>
      </c>
      <c r="D330" s="78" t="s">
        <v>637</v>
      </c>
      <c r="E330" s="76">
        <f t="shared" si="12"/>
        <v>0.2</v>
      </c>
      <c r="F330" s="108" t="s">
        <v>450</v>
      </c>
      <c r="G330" s="78">
        <v>34</v>
      </c>
      <c r="H330" s="137" t="s">
        <v>188</v>
      </c>
      <c r="I330" s="137" t="s">
        <v>497</v>
      </c>
      <c r="J330" s="78" t="s">
        <v>6</v>
      </c>
      <c r="K330" s="160" t="s">
        <v>1168</v>
      </c>
      <c r="L330" s="71" t="s">
        <v>521</v>
      </c>
      <c r="M330" s="59" t="s">
        <v>365</v>
      </c>
      <c r="N330" s="59" t="s">
        <v>1168</v>
      </c>
      <c r="O330" s="60" t="s">
        <v>1168</v>
      </c>
      <c r="P330" s="77"/>
      <c r="Q330" s="105"/>
    </row>
    <row r="331" spans="2:17" ht="166.5" thickBot="1" x14ac:dyDescent="0.25">
      <c r="B331" s="135" t="s">
        <v>134</v>
      </c>
      <c r="C331" s="104" t="s">
        <v>433</v>
      </c>
      <c r="D331" s="78" t="s">
        <v>637</v>
      </c>
      <c r="E331" s="76">
        <f t="shared" si="12"/>
        <v>0.2</v>
      </c>
      <c r="F331" s="137" t="s">
        <v>450</v>
      </c>
      <c r="G331" s="78">
        <v>34</v>
      </c>
      <c r="H331" s="137" t="s">
        <v>188</v>
      </c>
      <c r="I331" s="137" t="s">
        <v>498</v>
      </c>
      <c r="J331" s="78" t="s">
        <v>520</v>
      </c>
      <c r="K331" s="91" t="s">
        <v>475</v>
      </c>
      <c r="L331" s="71" t="s">
        <v>522</v>
      </c>
      <c r="M331" s="59" t="s">
        <v>365</v>
      </c>
      <c r="N331" s="59" t="s">
        <v>1168</v>
      </c>
      <c r="O331" s="60" t="s">
        <v>1168</v>
      </c>
      <c r="P331" s="77"/>
      <c r="Q331" s="105"/>
    </row>
    <row r="332" spans="2:17" ht="26.25" thickBot="1" x14ac:dyDescent="0.25">
      <c r="B332" s="134" t="s">
        <v>134</v>
      </c>
      <c r="C332" s="106" t="s">
        <v>433</v>
      </c>
      <c r="D332" s="78" t="s">
        <v>682</v>
      </c>
      <c r="E332" s="76">
        <f t="shared" si="12"/>
        <v>0.16666666666666666</v>
      </c>
      <c r="F332" s="137" t="s">
        <v>435</v>
      </c>
      <c r="G332" s="78">
        <v>34</v>
      </c>
      <c r="H332" s="132" t="s">
        <v>188</v>
      </c>
      <c r="I332" s="132" t="s">
        <v>497</v>
      </c>
      <c r="J332" s="78" t="s">
        <v>6</v>
      </c>
      <c r="K332" s="157" t="s">
        <v>1168</v>
      </c>
      <c r="L332" s="71" t="s">
        <v>521</v>
      </c>
      <c r="M332" s="71" t="s">
        <v>365</v>
      </c>
      <c r="N332" s="60" t="s">
        <v>1168</v>
      </c>
      <c r="O332" s="158" t="s">
        <v>573</v>
      </c>
      <c r="P332" s="77"/>
      <c r="Q332" s="105"/>
    </row>
    <row r="333" spans="2:17" ht="39" thickBot="1" x14ac:dyDescent="0.25">
      <c r="B333" s="135" t="s">
        <v>134</v>
      </c>
      <c r="C333" s="104" t="s">
        <v>433</v>
      </c>
      <c r="D333" s="78" t="s">
        <v>682</v>
      </c>
      <c r="E333" s="76">
        <f t="shared" si="12"/>
        <v>0.16666666666666666</v>
      </c>
      <c r="F333" s="137" t="s">
        <v>435</v>
      </c>
      <c r="G333" s="78">
        <v>34</v>
      </c>
      <c r="H333" s="132" t="s">
        <v>188</v>
      </c>
      <c r="I333" s="132" t="s">
        <v>498</v>
      </c>
      <c r="J333" s="132" t="s">
        <v>520</v>
      </c>
      <c r="K333" s="160" t="s">
        <v>475</v>
      </c>
      <c r="L333" s="71" t="s">
        <v>522</v>
      </c>
      <c r="M333" s="71" t="s">
        <v>365</v>
      </c>
      <c r="N333" s="60" t="s">
        <v>1168</v>
      </c>
      <c r="O333" s="158" t="s">
        <v>573</v>
      </c>
      <c r="P333" s="77"/>
      <c r="Q333" s="105"/>
    </row>
    <row r="334" spans="2:17" ht="102.75" thickBot="1" x14ac:dyDescent="0.25">
      <c r="B334" s="135" t="s">
        <v>143</v>
      </c>
      <c r="C334" s="70" t="s">
        <v>83</v>
      </c>
      <c r="D334" s="78" t="s">
        <v>683</v>
      </c>
      <c r="E334" s="76">
        <f t="shared" si="12"/>
        <v>0.5</v>
      </c>
      <c r="F334" s="137" t="s">
        <v>373</v>
      </c>
      <c r="G334" s="78">
        <v>34</v>
      </c>
      <c r="H334" s="137" t="s">
        <v>188</v>
      </c>
      <c r="I334" s="137" t="s">
        <v>497</v>
      </c>
      <c r="J334" s="78" t="s">
        <v>6</v>
      </c>
      <c r="K334" s="160" t="s">
        <v>1168</v>
      </c>
      <c r="L334" s="71" t="s">
        <v>521</v>
      </c>
      <c r="M334" s="59" t="s">
        <v>365</v>
      </c>
      <c r="N334" s="59" t="s">
        <v>1168</v>
      </c>
      <c r="O334" s="60" t="s">
        <v>1168</v>
      </c>
      <c r="P334" s="77"/>
      <c r="Q334" s="105"/>
    </row>
    <row r="335" spans="2:17" ht="102.75" thickBot="1" x14ac:dyDescent="0.25">
      <c r="B335" s="135" t="s">
        <v>143</v>
      </c>
      <c r="C335" s="70" t="s">
        <v>83</v>
      </c>
      <c r="D335" s="78" t="s">
        <v>683</v>
      </c>
      <c r="E335" s="76">
        <f t="shared" si="12"/>
        <v>0.5</v>
      </c>
      <c r="F335" s="137" t="s">
        <v>373</v>
      </c>
      <c r="G335" s="78">
        <v>34</v>
      </c>
      <c r="H335" s="137" t="s">
        <v>188</v>
      </c>
      <c r="I335" s="137" t="s">
        <v>498</v>
      </c>
      <c r="J335" s="78" t="s">
        <v>520</v>
      </c>
      <c r="K335" s="91" t="s">
        <v>475</v>
      </c>
      <c r="L335" s="71" t="s">
        <v>522</v>
      </c>
      <c r="M335" s="59" t="s">
        <v>365</v>
      </c>
      <c r="N335" s="59" t="s">
        <v>1168</v>
      </c>
      <c r="O335" s="59" t="s">
        <v>1168</v>
      </c>
      <c r="P335" s="77"/>
      <c r="Q335" s="105"/>
    </row>
    <row r="336" spans="2:17" ht="128.25" thickBot="1" x14ac:dyDescent="0.25">
      <c r="B336" s="135" t="s">
        <v>134</v>
      </c>
      <c r="C336" s="104" t="s">
        <v>433</v>
      </c>
      <c r="D336" s="78" t="s">
        <v>640</v>
      </c>
      <c r="E336" s="76">
        <f t="shared" si="12"/>
        <v>0.2</v>
      </c>
      <c r="F336" s="137" t="s">
        <v>448</v>
      </c>
      <c r="G336" s="78">
        <v>34</v>
      </c>
      <c r="H336" s="137" t="s">
        <v>188</v>
      </c>
      <c r="I336" s="108" t="s">
        <v>497</v>
      </c>
      <c r="J336" s="78" t="s">
        <v>6</v>
      </c>
      <c r="K336" s="160" t="s">
        <v>1168</v>
      </c>
      <c r="L336" s="71" t="s">
        <v>521</v>
      </c>
      <c r="M336" s="60" t="s">
        <v>365</v>
      </c>
      <c r="N336" s="60" t="s">
        <v>1168</v>
      </c>
      <c r="O336" s="60" t="s">
        <v>1168</v>
      </c>
      <c r="P336" s="77"/>
      <c r="Q336" s="105"/>
    </row>
    <row r="337" spans="2:17" ht="128.25" thickBot="1" x14ac:dyDescent="0.25">
      <c r="B337" s="135" t="s">
        <v>134</v>
      </c>
      <c r="C337" s="104" t="s">
        <v>433</v>
      </c>
      <c r="D337" s="78" t="s">
        <v>640</v>
      </c>
      <c r="E337" s="76">
        <f t="shared" si="12"/>
        <v>0.2</v>
      </c>
      <c r="F337" s="137" t="s">
        <v>448</v>
      </c>
      <c r="G337" s="78">
        <v>34</v>
      </c>
      <c r="H337" s="137" t="s">
        <v>188</v>
      </c>
      <c r="I337" s="108" t="s">
        <v>498</v>
      </c>
      <c r="J337" s="78" t="s">
        <v>520</v>
      </c>
      <c r="K337" s="91" t="s">
        <v>475</v>
      </c>
      <c r="L337" s="71" t="s">
        <v>522</v>
      </c>
      <c r="M337" s="60" t="s">
        <v>365</v>
      </c>
      <c r="N337" s="60" t="s">
        <v>1168</v>
      </c>
      <c r="O337" s="60" t="s">
        <v>1168</v>
      </c>
      <c r="P337" s="77"/>
      <c r="Q337" s="105"/>
    </row>
    <row r="338" spans="2:17" ht="345" thickBot="1" x14ac:dyDescent="0.25">
      <c r="B338" s="135" t="s">
        <v>143</v>
      </c>
      <c r="C338" s="70" t="s">
        <v>83</v>
      </c>
      <c r="D338" s="78" t="s">
        <v>648</v>
      </c>
      <c r="E338" s="76">
        <f t="shared" si="12"/>
        <v>8.3333333333333329E-2</v>
      </c>
      <c r="F338" s="108" t="s">
        <v>369</v>
      </c>
      <c r="G338" s="78">
        <v>34</v>
      </c>
      <c r="H338" s="137" t="s">
        <v>188</v>
      </c>
      <c r="I338" s="137" t="s">
        <v>497</v>
      </c>
      <c r="J338" s="78" t="s">
        <v>6</v>
      </c>
      <c r="K338" s="91" t="s">
        <v>475</v>
      </c>
      <c r="L338" s="71" t="s">
        <v>521</v>
      </c>
      <c r="M338" s="59" t="s">
        <v>365</v>
      </c>
      <c r="N338" s="59" t="s">
        <v>1168</v>
      </c>
      <c r="O338" s="60" t="s">
        <v>573</v>
      </c>
      <c r="P338" s="77"/>
      <c r="Q338" s="105"/>
    </row>
    <row r="339" spans="2:17" ht="345" thickBot="1" x14ac:dyDescent="0.25">
      <c r="B339" s="135" t="s">
        <v>143</v>
      </c>
      <c r="C339" s="70" t="s">
        <v>83</v>
      </c>
      <c r="D339" s="78" t="s">
        <v>648</v>
      </c>
      <c r="E339" s="76">
        <f t="shared" si="12"/>
        <v>8.3333333333333329E-2</v>
      </c>
      <c r="F339" s="137" t="s">
        <v>369</v>
      </c>
      <c r="G339" s="78">
        <v>34</v>
      </c>
      <c r="H339" s="137" t="s">
        <v>188</v>
      </c>
      <c r="I339" s="137" t="s">
        <v>498</v>
      </c>
      <c r="J339" s="78" t="s">
        <v>520</v>
      </c>
      <c r="K339" s="160" t="s">
        <v>1168</v>
      </c>
      <c r="L339" s="71" t="s">
        <v>522</v>
      </c>
      <c r="M339" s="59" t="s">
        <v>365</v>
      </c>
      <c r="N339" s="59" t="s">
        <v>1168</v>
      </c>
      <c r="O339" s="60" t="s">
        <v>573</v>
      </c>
      <c r="P339" s="77"/>
      <c r="Q339" s="105"/>
    </row>
    <row r="340" spans="2:17" ht="26.25" thickBot="1" x14ac:dyDescent="0.25">
      <c r="B340" s="134" t="s">
        <v>130</v>
      </c>
      <c r="C340" s="139" t="s">
        <v>453</v>
      </c>
      <c r="D340" s="78" t="s">
        <v>649</v>
      </c>
      <c r="E340" s="76">
        <f t="shared" si="12"/>
        <v>0.1111111111111111</v>
      </c>
      <c r="F340" s="137" t="s">
        <v>474</v>
      </c>
      <c r="G340" s="78">
        <v>34</v>
      </c>
      <c r="H340" s="108" t="s">
        <v>188</v>
      </c>
      <c r="I340" s="108" t="s">
        <v>497</v>
      </c>
      <c r="J340" s="78" t="s">
        <v>6</v>
      </c>
      <c r="K340" s="91" t="s">
        <v>475</v>
      </c>
      <c r="L340" s="71" t="s">
        <v>521</v>
      </c>
      <c r="M340" s="60" t="s">
        <v>365</v>
      </c>
      <c r="N340" s="60" t="s">
        <v>1168</v>
      </c>
      <c r="O340" s="60" t="s">
        <v>573</v>
      </c>
      <c r="P340" s="77"/>
      <c r="Q340" s="105"/>
    </row>
    <row r="341" spans="2:17" ht="39" thickBot="1" x14ac:dyDescent="0.25">
      <c r="B341" s="135" t="s">
        <v>130</v>
      </c>
      <c r="C341" s="139" t="s">
        <v>453</v>
      </c>
      <c r="D341" s="78" t="s">
        <v>649</v>
      </c>
      <c r="E341" s="76">
        <f t="shared" si="12"/>
        <v>0.1111111111111111</v>
      </c>
      <c r="F341" s="137" t="s">
        <v>474</v>
      </c>
      <c r="G341" s="78">
        <v>34</v>
      </c>
      <c r="H341" s="137" t="s">
        <v>188</v>
      </c>
      <c r="I341" s="137" t="s">
        <v>498</v>
      </c>
      <c r="J341" s="132" t="s">
        <v>520</v>
      </c>
      <c r="K341" s="160" t="s">
        <v>1168</v>
      </c>
      <c r="L341" s="71" t="s">
        <v>522</v>
      </c>
      <c r="M341" s="59" t="s">
        <v>365</v>
      </c>
      <c r="N341" s="59" t="s">
        <v>1168</v>
      </c>
      <c r="O341" s="60" t="s">
        <v>573</v>
      </c>
      <c r="P341" s="77"/>
      <c r="Q341" s="105"/>
    </row>
    <row r="342" spans="2:17" ht="64.5" thickBot="1" x14ac:dyDescent="0.25">
      <c r="B342" s="134" t="s">
        <v>130</v>
      </c>
      <c r="C342" s="139" t="s">
        <v>453</v>
      </c>
      <c r="D342" s="78" t="s">
        <v>685</v>
      </c>
      <c r="E342" s="76">
        <f t="shared" si="12"/>
        <v>0.16666666666666666</v>
      </c>
      <c r="F342" s="137" t="s">
        <v>462</v>
      </c>
      <c r="G342" s="78">
        <v>34</v>
      </c>
      <c r="H342" s="108" t="s">
        <v>188</v>
      </c>
      <c r="I342" s="108" t="s">
        <v>497</v>
      </c>
      <c r="J342" s="78" t="s">
        <v>6</v>
      </c>
      <c r="K342" s="91" t="s">
        <v>475</v>
      </c>
      <c r="L342" s="71" t="s">
        <v>521</v>
      </c>
      <c r="M342" s="60" t="s">
        <v>365</v>
      </c>
      <c r="N342" s="60" t="s">
        <v>1168</v>
      </c>
      <c r="O342" s="60" t="s">
        <v>573</v>
      </c>
      <c r="P342" s="77"/>
      <c r="Q342" s="105"/>
    </row>
    <row r="343" spans="2:17" ht="64.5" thickBot="1" x14ac:dyDescent="0.25">
      <c r="B343" s="135" t="s">
        <v>130</v>
      </c>
      <c r="C343" s="139" t="s">
        <v>453</v>
      </c>
      <c r="D343" s="78" t="s">
        <v>685</v>
      </c>
      <c r="E343" s="76">
        <f t="shared" si="12"/>
        <v>0.16666666666666666</v>
      </c>
      <c r="F343" s="137" t="s">
        <v>462</v>
      </c>
      <c r="G343" s="78">
        <v>34</v>
      </c>
      <c r="H343" s="137" t="s">
        <v>188</v>
      </c>
      <c r="I343" s="137" t="s">
        <v>498</v>
      </c>
      <c r="J343" s="78" t="s">
        <v>520</v>
      </c>
      <c r="K343" s="160" t="s">
        <v>1168</v>
      </c>
      <c r="L343" s="71" t="s">
        <v>522</v>
      </c>
      <c r="M343" s="59" t="s">
        <v>365</v>
      </c>
      <c r="N343" s="59" t="s">
        <v>1168</v>
      </c>
      <c r="O343" s="60" t="s">
        <v>573</v>
      </c>
      <c r="P343" s="77"/>
      <c r="Q343" s="105"/>
    </row>
    <row r="344" spans="2:17" ht="141" thickBot="1" x14ac:dyDescent="0.25">
      <c r="B344" s="135" t="s">
        <v>130</v>
      </c>
      <c r="C344" s="139" t="s">
        <v>453</v>
      </c>
      <c r="D344" s="78" t="s">
        <v>657</v>
      </c>
      <c r="E344" s="76">
        <f t="shared" si="12"/>
        <v>0.2</v>
      </c>
      <c r="F344" s="137" t="s">
        <v>461</v>
      </c>
      <c r="G344" s="78">
        <v>34</v>
      </c>
      <c r="H344" s="137" t="s">
        <v>188</v>
      </c>
      <c r="I344" s="137" t="s">
        <v>497</v>
      </c>
      <c r="J344" s="78" t="s">
        <v>6</v>
      </c>
      <c r="K344" s="112" t="s">
        <v>475</v>
      </c>
      <c r="L344" s="71" t="s">
        <v>521</v>
      </c>
      <c r="M344" s="59" t="s">
        <v>365</v>
      </c>
      <c r="N344" s="59" t="s">
        <v>1168</v>
      </c>
      <c r="O344" s="60" t="s">
        <v>573</v>
      </c>
      <c r="P344" s="77"/>
      <c r="Q344" s="105"/>
    </row>
    <row r="345" spans="2:17" ht="141" thickBot="1" x14ac:dyDescent="0.25">
      <c r="B345" s="135" t="s">
        <v>130</v>
      </c>
      <c r="C345" s="139" t="s">
        <v>453</v>
      </c>
      <c r="D345" s="78" t="s">
        <v>657</v>
      </c>
      <c r="E345" s="76">
        <f t="shared" ref="E345:E375" si="13">IFERROR(1/COUNTIFS(D:D,D345)," ")</f>
        <v>0.2</v>
      </c>
      <c r="F345" s="137" t="s">
        <v>461</v>
      </c>
      <c r="G345" s="78">
        <v>34</v>
      </c>
      <c r="H345" s="137" t="s">
        <v>188</v>
      </c>
      <c r="I345" s="137" t="s">
        <v>498</v>
      </c>
      <c r="J345" s="78" t="s">
        <v>520</v>
      </c>
      <c r="K345" s="91" t="s">
        <v>475</v>
      </c>
      <c r="L345" s="71" t="s">
        <v>522</v>
      </c>
      <c r="M345" s="59" t="s">
        <v>365</v>
      </c>
      <c r="N345" s="59" t="s">
        <v>1168</v>
      </c>
      <c r="O345" s="60" t="s">
        <v>573</v>
      </c>
      <c r="P345" s="77"/>
      <c r="Q345" s="105"/>
    </row>
    <row r="346" spans="2:17" ht="51.75" thickBot="1" x14ac:dyDescent="0.25">
      <c r="B346" s="135" t="s">
        <v>134</v>
      </c>
      <c r="C346" s="104" t="s">
        <v>433</v>
      </c>
      <c r="D346" s="143" t="s">
        <v>684</v>
      </c>
      <c r="E346" s="76">
        <f t="shared" si="13"/>
        <v>0.5</v>
      </c>
      <c r="F346" s="108" t="s">
        <v>434</v>
      </c>
      <c r="G346" s="78">
        <v>34</v>
      </c>
      <c r="H346" s="137" t="s">
        <v>188</v>
      </c>
      <c r="I346" s="108" t="s">
        <v>497</v>
      </c>
      <c r="J346" s="78" t="s">
        <v>6</v>
      </c>
      <c r="K346" s="160" t="s">
        <v>1168</v>
      </c>
      <c r="L346" s="71" t="s">
        <v>521</v>
      </c>
      <c r="M346" s="59" t="s">
        <v>365</v>
      </c>
      <c r="N346" s="59" t="s">
        <v>1168</v>
      </c>
      <c r="O346" s="60" t="s">
        <v>1168</v>
      </c>
      <c r="P346" s="77"/>
      <c r="Q346" s="105"/>
    </row>
    <row r="347" spans="2:17" ht="51.75" thickBot="1" x14ac:dyDescent="0.25">
      <c r="B347" s="135" t="s">
        <v>134</v>
      </c>
      <c r="C347" s="104" t="s">
        <v>433</v>
      </c>
      <c r="D347" s="143" t="s">
        <v>684</v>
      </c>
      <c r="E347" s="76">
        <f t="shared" si="13"/>
        <v>0.5</v>
      </c>
      <c r="F347" s="137" t="s">
        <v>434</v>
      </c>
      <c r="G347" s="78">
        <v>34</v>
      </c>
      <c r="H347" s="137" t="s">
        <v>188</v>
      </c>
      <c r="I347" s="108" t="s">
        <v>498</v>
      </c>
      <c r="J347" s="78" t="s">
        <v>520</v>
      </c>
      <c r="K347" s="112" t="s">
        <v>475</v>
      </c>
      <c r="L347" s="71" t="s">
        <v>522</v>
      </c>
      <c r="M347" s="59" t="s">
        <v>365</v>
      </c>
      <c r="N347" s="59" t="s">
        <v>1168</v>
      </c>
      <c r="O347" s="60" t="s">
        <v>1168</v>
      </c>
      <c r="P347" s="77"/>
      <c r="Q347" s="105"/>
    </row>
    <row r="348" spans="2:17" ht="26.25" thickBot="1" x14ac:dyDescent="0.25">
      <c r="B348" s="135" t="s">
        <v>134</v>
      </c>
      <c r="C348" s="104" t="s">
        <v>433</v>
      </c>
      <c r="D348" s="78" t="s">
        <v>658</v>
      </c>
      <c r="E348" s="76">
        <f t="shared" si="13"/>
        <v>0.2</v>
      </c>
      <c r="F348" s="108" t="s">
        <v>441</v>
      </c>
      <c r="G348" s="78">
        <v>34</v>
      </c>
      <c r="H348" s="137" t="s">
        <v>188</v>
      </c>
      <c r="I348" s="108" t="s">
        <v>497</v>
      </c>
      <c r="J348" s="78" t="s">
        <v>6</v>
      </c>
      <c r="K348" s="160" t="s">
        <v>1168</v>
      </c>
      <c r="L348" s="71" t="s">
        <v>521</v>
      </c>
      <c r="M348" s="60" t="s">
        <v>365</v>
      </c>
      <c r="N348" s="60" t="s">
        <v>1168</v>
      </c>
      <c r="O348" s="60" t="s">
        <v>587</v>
      </c>
      <c r="P348" s="77"/>
      <c r="Q348" s="105"/>
    </row>
    <row r="349" spans="2:17" ht="39" thickBot="1" x14ac:dyDescent="0.25">
      <c r="B349" s="135" t="s">
        <v>134</v>
      </c>
      <c r="C349" s="104" t="s">
        <v>433</v>
      </c>
      <c r="D349" s="78" t="s">
        <v>658</v>
      </c>
      <c r="E349" s="76">
        <f t="shared" si="13"/>
        <v>0.2</v>
      </c>
      <c r="F349" s="137" t="s">
        <v>441</v>
      </c>
      <c r="G349" s="78">
        <v>34</v>
      </c>
      <c r="H349" s="137" t="s">
        <v>188</v>
      </c>
      <c r="I349" s="108" t="s">
        <v>498</v>
      </c>
      <c r="J349" s="78" t="s">
        <v>520</v>
      </c>
      <c r="K349" s="91" t="s">
        <v>475</v>
      </c>
      <c r="L349" s="71" t="s">
        <v>522</v>
      </c>
      <c r="M349" s="60" t="s">
        <v>365</v>
      </c>
      <c r="N349" s="60" t="s">
        <v>1168</v>
      </c>
      <c r="O349" s="60" t="s">
        <v>587</v>
      </c>
      <c r="P349" s="77"/>
      <c r="Q349" s="105"/>
    </row>
    <row r="350" spans="2:17" ht="39" thickBot="1" x14ac:dyDescent="0.25">
      <c r="B350" s="135" t="s">
        <v>134</v>
      </c>
      <c r="C350" s="104" t="s">
        <v>433</v>
      </c>
      <c r="D350" s="78" t="s">
        <v>659</v>
      </c>
      <c r="E350" s="76">
        <f t="shared" si="13"/>
        <v>7.6923076923076927E-2</v>
      </c>
      <c r="F350" s="137" t="s">
        <v>440</v>
      </c>
      <c r="G350" s="78">
        <v>34</v>
      </c>
      <c r="H350" s="137" t="s">
        <v>188</v>
      </c>
      <c r="I350" s="137" t="s">
        <v>497</v>
      </c>
      <c r="J350" s="78" t="s">
        <v>6</v>
      </c>
      <c r="K350" s="160" t="s">
        <v>1168</v>
      </c>
      <c r="L350" s="71" t="s">
        <v>521</v>
      </c>
      <c r="M350" s="59" t="s">
        <v>365</v>
      </c>
      <c r="N350" s="59" t="s">
        <v>1168</v>
      </c>
      <c r="O350" s="60" t="s">
        <v>573</v>
      </c>
      <c r="P350" s="77"/>
      <c r="Q350" s="105"/>
    </row>
    <row r="351" spans="2:17" ht="39" thickBot="1" x14ac:dyDescent="0.25">
      <c r="B351" s="135" t="s">
        <v>134</v>
      </c>
      <c r="C351" s="104" t="s">
        <v>433</v>
      </c>
      <c r="D351" s="78" t="s">
        <v>659</v>
      </c>
      <c r="E351" s="76">
        <f t="shared" si="13"/>
        <v>7.6923076923076927E-2</v>
      </c>
      <c r="F351" s="137" t="s">
        <v>440</v>
      </c>
      <c r="G351" s="78">
        <v>34</v>
      </c>
      <c r="H351" s="137" t="s">
        <v>188</v>
      </c>
      <c r="I351" s="137" t="s">
        <v>498</v>
      </c>
      <c r="J351" s="78" t="s">
        <v>520</v>
      </c>
      <c r="K351" s="91" t="s">
        <v>475</v>
      </c>
      <c r="L351" s="71" t="s">
        <v>522</v>
      </c>
      <c r="M351" s="59" t="s">
        <v>365</v>
      </c>
      <c r="N351" s="59" t="s">
        <v>1168</v>
      </c>
      <c r="O351" s="60" t="s">
        <v>573</v>
      </c>
      <c r="P351" s="77"/>
      <c r="Q351" s="105"/>
    </row>
    <row r="352" spans="2:17" ht="77.25" thickBot="1" x14ac:dyDescent="0.25">
      <c r="B352" s="135" t="s">
        <v>134</v>
      </c>
      <c r="C352" s="104" t="s">
        <v>433</v>
      </c>
      <c r="D352" s="78" t="s">
        <v>661</v>
      </c>
      <c r="E352" s="76">
        <f t="shared" si="13"/>
        <v>0.1111111111111111</v>
      </c>
      <c r="F352" s="137" t="s">
        <v>439</v>
      </c>
      <c r="G352" s="78">
        <v>34</v>
      </c>
      <c r="H352" s="137" t="s">
        <v>188</v>
      </c>
      <c r="I352" s="137" t="s">
        <v>497</v>
      </c>
      <c r="J352" s="78" t="s">
        <v>6</v>
      </c>
      <c r="K352" s="160" t="s">
        <v>1168</v>
      </c>
      <c r="L352" s="71" t="s">
        <v>521</v>
      </c>
      <c r="M352" s="59" t="s">
        <v>365</v>
      </c>
      <c r="N352" s="59" t="s">
        <v>1168</v>
      </c>
      <c r="O352" s="60" t="s">
        <v>573</v>
      </c>
      <c r="P352" s="77"/>
      <c r="Q352" s="105"/>
    </row>
    <row r="353" spans="2:17" ht="77.25" thickBot="1" x14ac:dyDescent="0.25">
      <c r="B353" s="135" t="s">
        <v>134</v>
      </c>
      <c r="C353" s="104" t="s">
        <v>433</v>
      </c>
      <c r="D353" s="78" t="s">
        <v>661</v>
      </c>
      <c r="E353" s="76">
        <f t="shared" si="13"/>
        <v>0.1111111111111111</v>
      </c>
      <c r="F353" s="137" t="s">
        <v>439</v>
      </c>
      <c r="G353" s="78">
        <v>34</v>
      </c>
      <c r="H353" s="137" t="s">
        <v>188</v>
      </c>
      <c r="I353" s="137" t="s">
        <v>498</v>
      </c>
      <c r="J353" s="78" t="s">
        <v>520</v>
      </c>
      <c r="K353" s="91" t="s">
        <v>475</v>
      </c>
      <c r="L353" s="71" t="s">
        <v>522</v>
      </c>
      <c r="M353" s="59" t="s">
        <v>365</v>
      </c>
      <c r="N353" s="59" t="s">
        <v>1168</v>
      </c>
      <c r="O353" s="60" t="s">
        <v>573</v>
      </c>
      <c r="P353" s="77"/>
      <c r="Q353" s="105"/>
    </row>
    <row r="354" spans="2:17" ht="102.75" thickBot="1" x14ac:dyDescent="0.25">
      <c r="B354" s="135" t="s">
        <v>143</v>
      </c>
      <c r="C354" s="70" t="s">
        <v>83</v>
      </c>
      <c r="D354" s="78" t="s">
        <v>686</v>
      </c>
      <c r="E354" s="76">
        <f t="shared" si="13"/>
        <v>0.5</v>
      </c>
      <c r="F354" s="137" t="s">
        <v>387</v>
      </c>
      <c r="G354" s="78">
        <v>34</v>
      </c>
      <c r="H354" s="137" t="s">
        <v>188</v>
      </c>
      <c r="I354" s="137" t="s">
        <v>497</v>
      </c>
      <c r="J354" s="78" t="s">
        <v>6</v>
      </c>
      <c r="K354" s="160" t="s">
        <v>1168</v>
      </c>
      <c r="L354" s="71" t="s">
        <v>521</v>
      </c>
      <c r="M354" s="59" t="s">
        <v>365</v>
      </c>
      <c r="N354" s="59" t="s">
        <v>1168</v>
      </c>
      <c r="O354" s="59" t="s">
        <v>1168</v>
      </c>
      <c r="P354" s="77"/>
      <c r="Q354" s="105"/>
    </row>
    <row r="355" spans="2:17" ht="102.75" thickBot="1" x14ac:dyDescent="0.25">
      <c r="B355" s="135" t="s">
        <v>143</v>
      </c>
      <c r="C355" s="70" t="s">
        <v>83</v>
      </c>
      <c r="D355" s="78" t="s">
        <v>686</v>
      </c>
      <c r="E355" s="76">
        <f t="shared" si="13"/>
        <v>0.5</v>
      </c>
      <c r="F355" s="137" t="s">
        <v>387</v>
      </c>
      <c r="G355" s="78">
        <v>34</v>
      </c>
      <c r="H355" s="137" t="s">
        <v>188</v>
      </c>
      <c r="I355" s="137" t="s">
        <v>498</v>
      </c>
      <c r="J355" s="78" t="s">
        <v>520</v>
      </c>
      <c r="K355" s="91" t="s">
        <v>475</v>
      </c>
      <c r="L355" s="71" t="s">
        <v>522</v>
      </c>
      <c r="M355" s="59" t="s">
        <v>365</v>
      </c>
      <c r="N355" s="59" t="s">
        <v>1168</v>
      </c>
      <c r="O355" s="59" t="s">
        <v>1168</v>
      </c>
      <c r="P355" s="77"/>
      <c r="Q355" s="105"/>
    </row>
    <row r="356" spans="2:17" ht="230.25" thickBot="1" x14ac:dyDescent="0.25">
      <c r="B356" s="135" t="s">
        <v>143</v>
      </c>
      <c r="C356" s="70" t="s">
        <v>83</v>
      </c>
      <c r="D356" s="78" t="s">
        <v>665</v>
      </c>
      <c r="E356" s="76">
        <f t="shared" si="13"/>
        <v>8.3333333333333329E-2</v>
      </c>
      <c r="F356" s="137" t="s">
        <v>698</v>
      </c>
      <c r="G356" s="78">
        <v>34</v>
      </c>
      <c r="H356" s="137" t="s">
        <v>188</v>
      </c>
      <c r="I356" s="137" t="s">
        <v>497</v>
      </c>
      <c r="J356" s="78" t="s">
        <v>6</v>
      </c>
      <c r="K356" s="91" t="s">
        <v>475</v>
      </c>
      <c r="L356" s="71" t="s">
        <v>521</v>
      </c>
      <c r="M356" s="59" t="s">
        <v>365</v>
      </c>
      <c r="N356" s="59" t="s">
        <v>1168</v>
      </c>
      <c r="O356" s="60" t="s">
        <v>573</v>
      </c>
      <c r="P356" s="77"/>
      <c r="Q356" s="105"/>
    </row>
    <row r="357" spans="2:17" ht="230.25" thickBot="1" x14ac:dyDescent="0.25">
      <c r="B357" s="135" t="s">
        <v>143</v>
      </c>
      <c r="C357" s="70" t="s">
        <v>83</v>
      </c>
      <c r="D357" s="78" t="s">
        <v>665</v>
      </c>
      <c r="E357" s="76">
        <f t="shared" si="13"/>
        <v>8.3333333333333329E-2</v>
      </c>
      <c r="F357" s="137" t="s">
        <v>698</v>
      </c>
      <c r="G357" s="78">
        <v>34</v>
      </c>
      <c r="H357" s="137" t="s">
        <v>188</v>
      </c>
      <c r="I357" s="137" t="s">
        <v>498</v>
      </c>
      <c r="J357" s="78" t="s">
        <v>520</v>
      </c>
      <c r="K357" s="160" t="s">
        <v>1168</v>
      </c>
      <c r="L357" s="71" t="s">
        <v>522</v>
      </c>
      <c r="M357" s="59" t="s">
        <v>365</v>
      </c>
      <c r="N357" s="59" t="s">
        <v>1168</v>
      </c>
      <c r="O357" s="60" t="s">
        <v>573</v>
      </c>
      <c r="P357" s="77"/>
      <c r="Q357" s="105"/>
    </row>
    <row r="358" spans="2:17" ht="128.25" thickBot="1" x14ac:dyDescent="0.25">
      <c r="B358" s="135" t="s">
        <v>143</v>
      </c>
      <c r="C358" s="70" t="s">
        <v>83</v>
      </c>
      <c r="D358" s="78" t="s">
        <v>668</v>
      </c>
      <c r="E358" s="76">
        <f t="shared" si="13"/>
        <v>0.1111111111111111</v>
      </c>
      <c r="F358" s="137" t="s">
        <v>384</v>
      </c>
      <c r="G358" s="78">
        <v>34</v>
      </c>
      <c r="H358" s="137" t="s">
        <v>188</v>
      </c>
      <c r="I358" s="137" t="s">
        <v>497</v>
      </c>
      <c r="J358" s="78" t="s">
        <v>6</v>
      </c>
      <c r="K358" s="160" t="s">
        <v>1168</v>
      </c>
      <c r="L358" s="71" t="s">
        <v>521</v>
      </c>
      <c r="M358" s="59" t="s">
        <v>365</v>
      </c>
      <c r="N358" s="59" t="s">
        <v>1168</v>
      </c>
      <c r="O358" s="60" t="s">
        <v>573</v>
      </c>
      <c r="P358" s="77"/>
      <c r="Q358" s="105"/>
    </row>
    <row r="359" spans="2:17" ht="128.25" thickBot="1" x14ac:dyDescent="0.25">
      <c r="B359" s="135" t="s">
        <v>143</v>
      </c>
      <c r="C359" s="70" t="s">
        <v>83</v>
      </c>
      <c r="D359" s="78" t="s">
        <v>668</v>
      </c>
      <c r="E359" s="76">
        <f t="shared" si="13"/>
        <v>0.1111111111111111</v>
      </c>
      <c r="F359" s="137" t="s">
        <v>384</v>
      </c>
      <c r="G359" s="78">
        <v>34</v>
      </c>
      <c r="H359" s="137" t="s">
        <v>188</v>
      </c>
      <c r="I359" s="137" t="s">
        <v>498</v>
      </c>
      <c r="J359" s="78" t="s">
        <v>520</v>
      </c>
      <c r="K359" s="91" t="s">
        <v>475</v>
      </c>
      <c r="L359" s="71" t="s">
        <v>522</v>
      </c>
      <c r="M359" s="59" t="s">
        <v>365</v>
      </c>
      <c r="N359" s="59" t="s">
        <v>1168</v>
      </c>
      <c r="O359" s="60" t="s">
        <v>573</v>
      </c>
      <c r="P359" s="77"/>
      <c r="Q359" s="105"/>
    </row>
    <row r="360" spans="2:17" ht="179.25" thickBot="1" x14ac:dyDescent="0.25">
      <c r="B360" s="135" t="s">
        <v>143</v>
      </c>
      <c r="C360" s="70" t="s">
        <v>83</v>
      </c>
      <c r="D360" s="78" t="s">
        <v>672</v>
      </c>
      <c r="E360" s="76">
        <f t="shared" si="13"/>
        <v>0.1111111111111111</v>
      </c>
      <c r="F360" s="137" t="s">
        <v>382</v>
      </c>
      <c r="G360" s="78">
        <v>34</v>
      </c>
      <c r="H360" s="137" t="s">
        <v>188</v>
      </c>
      <c r="I360" s="137" t="s">
        <v>497</v>
      </c>
      <c r="J360" s="78" t="s">
        <v>6</v>
      </c>
      <c r="K360" s="160" t="s">
        <v>1168</v>
      </c>
      <c r="L360" s="71" t="s">
        <v>521</v>
      </c>
      <c r="M360" s="59" t="s">
        <v>365</v>
      </c>
      <c r="N360" s="59" t="s">
        <v>1168</v>
      </c>
      <c r="O360" s="60" t="s">
        <v>573</v>
      </c>
      <c r="P360" s="77"/>
      <c r="Q360" s="105"/>
    </row>
    <row r="361" spans="2:17" ht="179.25" thickBot="1" x14ac:dyDescent="0.25">
      <c r="B361" s="135" t="s">
        <v>143</v>
      </c>
      <c r="C361" s="70" t="s">
        <v>83</v>
      </c>
      <c r="D361" s="78" t="s">
        <v>672</v>
      </c>
      <c r="E361" s="76">
        <f t="shared" si="13"/>
        <v>0.1111111111111111</v>
      </c>
      <c r="F361" s="137" t="s">
        <v>382</v>
      </c>
      <c r="G361" s="78">
        <v>34</v>
      </c>
      <c r="H361" s="137" t="s">
        <v>188</v>
      </c>
      <c r="I361" s="137" t="s">
        <v>498</v>
      </c>
      <c r="J361" s="78" t="s">
        <v>520</v>
      </c>
      <c r="K361" s="91" t="s">
        <v>475</v>
      </c>
      <c r="L361" s="71" t="s">
        <v>522</v>
      </c>
      <c r="M361" s="59" t="s">
        <v>365</v>
      </c>
      <c r="N361" s="59" t="s">
        <v>1168</v>
      </c>
      <c r="O361" s="60" t="s">
        <v>573</v>
      </c>
      <c r="P361" s="77"/>
      <c r="Q361" s="105"/>
    </row>
    <row r="362" spans="2:17" ht="153.75" thickBot="1" x14ac:dyDescent="0.25">
      <c r="B362" s="135" t="s">
        <v>143</v>
      </c>
      <c r="C362" s="70" t="s">
        <v>83</v>
      </c>
      <c r="D362" s="78" t="s">
        <v>673</v>
      </c>
      <c r="E362" s="76">
        <f t="shared" si="13"/>
        <v>0.1111111111111111</v>
      </c>
      <c r="F362" s="137" t="s">
        <v>586</v>
      </c>
      <c r="G362" s="78">
        <v>34</v>
      </c>
      <c r="H362" s="137" t="s">
        <v>188</v>
      </c>
      <c r="I362" s="137" t="s">
        <v>497</v>
      </c>
      <c r="J362" s="78" t="s">
        <v>6</v>
      </c>
      <c r="K362" s="160" t="s">
        <v>1168</v>
      </c>
      <c r="L362" s="71" t="s">
        <v>521</v>
      </c>
      <c r="M362" s="59" t="s">
        <v>365</v>
      </c>
      <c r="N362" s="59" t="s">
        <v>1168</v>
      </c>
      <c r="O362" s="60" t="s">
        <v>573</v>
      </c>
      <c r="P362" s="77"/>
      <c r="Q362" s="105"/>
    </row>
    <row r="363" spans="2:17" ht="153.75" thickBot="1" x14ac:dyDescent="0.25">
      <c r="B363" s="135" t="s">
        <v>143</v>
      </c>
      <c r="C363" s="70" t="s">
        <v>83</v>
      </c>
      <c r="D363" s="78" t="s">
        <v>673</v>
      </c>
      <c r="E363" s="76">
        <f t="shared" si="13"/>
        <v>0.1111111111111111</v>
      </c>
      <c r="F363" s="137" t="s">
        <v>586</v>
      </c>
      <c r="G363" s="78">
        <v>34</v>
      </c>
      <c r="H363" s="137" t="s">
        <v>188</v>
      </c>
      <c r="I363" s="137" t="s">
        <v>498</v>
      </c>
      <c r="J363" s="78" t="s">
        <v>520</v>
      </c>
      <c r="K363" s="91" t="s">
        <v>475</v>
      </c>
      <c r="L363" s="71" t="s">
        <v>522</v>
      </c>
      <c r="M363" s="59" t="s">
        <v>365</v>
      </c>
      <c r="N363" s="59" t="s">
        <v>1168</v>
      </c>
      <c r="O363" s="60" t="s">
        <v>573</v>
      </c>
      <c r="P363" s="77"/>
      <c r="Q363" s="105"/>
    </row>
    <row r="364" spans="2:17" ht="102.75" thickBot="1" x14ac:dyDescent="0.25">
      <c r="B364" s="135" t="s">
        <v>143</v>
      </c>
      <c r="C364" s="70" t="s">
        <v>83</v>
      </c>
      <c r="D364" s="78" t="s">
        <v>674</v>
      </c>
      <c r="E364" s="76">
        <f t="shared" si="13"/>
        <v>0.1111111111111111</v>
      </c>
      <c r="F364" s="137" t="s">
        <v>380</v>
      </c>
      <c r="G364" s="78">
        <v>34</v>
      </c>
      <c r="H364" s="137" t="s">
        <v>188</v>
      </c>
      <c r="I364" s="137" t="s">
        <v>497</v>
      </c>
      <c r="J364" s="78" t="s">
        <v>6</v>
      </c>
      <c r="K364" s="160" t="s">
        <v>1168</v>
      </c>
      <c r="L364" s="71" t="s">
        <v>521</v>
      </c>
      <c r="M364" s="59" t="s">
        <v>365</v>
      </c>
      <c r="N364" s="59" t="s">
        <v>1168</v>
      </c>
      <c r="O364" s="60" t="s">
        <v>573</v>
      </c>
      <c r="P364" s="77"/>
      <c r="Q364" s="105"/>
    </row>
    <row r="365" spans="2:17" ht="102.75" thickBot="1" x14ac:dyDescent="0.25">
      <c r="B365" s="135" t="s">
        <v>143</v>
      </c>
      <c r="C365" s="70" t="s">
        <v>83</v>
      </c>
      <c r="D365" s="78" t="s">
        <v>674</v>
      </c>
      <c r="E365" s="76">
        <f t="shared" si="13"/>
        <v>0.1111111111111111</v>
      </c>
      <c r="F365" s="137" t="s">
        <v>380</v>
      </c>
      <c r="G365" s="78">
        <v>34</v>
      </c>
      <c r="H365" s="137" t="s">
        <v>188</v>
      </c>
      <c r="I365" s="137" t="s">
        <v>498</v>
      </c>
      <c r="J365" s="78" t="s">
        <v>520</v>
      </c>
      <c r="K365" s="91" t="s">
        <v>475</v>
      </c>
      <c r="L365" s="71" t="s">
        <v>522</v>
      </c>
      <c r="M365" s="59" t="s">
        <v>365</v>
      </c>
      <c r="N365" s="59" t="s">
        <v>1168</v>
      </c>
      <c r="O365" s="60" t="s">
        <v>573</v>
      </c>
      <c r="P365" s="77"/>
      <c r="Q365" s="105"/>
    </row>
    <row r="366" spans="2:17" ht="128.25" thickBot="1" x14ac:dyDescent="0.25">
      <c r="B366" s="135" t="s">
        <v>143</v>
      </c>
      <c r="C366" s="70" t="s">
        <v>83</v>
      </c>
      <c r="D366" s="78" t="s">
        <v>677</v>
      </c>
      <c r="E366" s="76">
        <f t="shared" si="13"/>
        <v>0.1111111111111111</v>
      </c>
      <c r="F366" s="137" t="s">
        <v>584</v>
      </c>
      <c r="G366" s="78">
        <v>34</v>
      </c>
      <c r="H366" s="137" t="s">
        <v>188</v>
      </c>
      <c r="I366" s="137" t="s">
        <v>497</v>
      </c>
      <c r="J366" s="78" t="s">
        <v>6</v>
      </c>
      <c r="K366" s="160" t="s">
        <v>1168</v>
      </c>
      <c r="L366" s="71" t="s">
        <v>521</v>
      </c>
      <c r="M366" s="59" t="s">
        <v>365</v>
      </c>
      <c r="N366" s="59" t="s">
        <v>1168</v>
      </c>
      <c r="O366" s="60" t="s">
        <v>573</v>
      </c>
      <c r="P366" s="77"/>
      <c r="Q366" s="105"/>
    </row>
    <row r="367" spans="2:17" ht="128.25" thickBot="1" x14ac:dyDescent="0.25">
      <c r="B367" s="135" t="s">
        <v>143</v>
      </c>
      <c r="C367" s="70" t="s">
        <v>83</v>
      </c>
      <c r="D367" s="78" t="s">
        <v>677</v>
      </c>
      <c r="E367" s="76">
        <f t="shared" si="13"/>
        <v>0.1111111111111111</v>
      </c>
      <c r="F367" s="137" t="s">
        <v>584</v>
      </c>
      <c r="G367" s="78">
        <v>34</v>
      </c>
      <c r="H367" s="137" t="s">
        <v>188</v>
      </c>
      <c r="I367" s="137" t="s">
        <v>498</v>
      </c>
      <c r="J367" s="78" t="s">
        <v>520</v>
      </c>
      <c r="K367" s="91" t="s">
        <v>475</v>
      </c>
      <c r="L367" s="71" t="s">
        <v>522</v>
      </c>
      <c r="M367" s="59" t="s">
        <v>365</v>
      </c>
      <c r="N367" s="59" t="s">
        <v>1168</v>
      </c>
      <c r="O367" s="60" t="s">
        <v>573</v>
      </c>
      <c r="P367" s="77"/>
      <c r="Q367" s="105"/>
    </row>
    <row r="368" spans="2:17" ht="90" thickBot="1" x14ac:dyDescent="0.25">
      <c r="B368" s="135" t="s">
        <v>143</v>
      </c>
      <c r="C368" s="70" t="s">
        <v>83</v>
      </c>
      <c r="D368" s="78" t="s">
        <v>678</v>
      </c>
      <c r="E368" s="76">
        <f t="shared" si="13"/>
        <v>0.1111111111111111</v>
      </c>
      <c r="F368" s="137" t="s">
        <v>391</v>
      </c>
      <c r="G368" s="78">
        <v>34</v>
      </c>
      <c r="H368" s="137" t="s">
        <v>188</v>
      </c>
      <c r="I368" s="137" t="s">
        <v>497</v>
      </c>
      <c r="J368" s="78" t="s">
        <v>6</v>
      </c>
      <c r="K368" s="91" t="s">
        <v>475</v>
      </c>
      <c r="L368" s="71" t="s">
        <v>521</v>
      </c>
      <c r="M368" s="59" t="s">
        <v>365</v>
      </c>
      <c r="N368" s="59" t="s">
        <v>1168</v>
      </c>
      <c r="O368" s="60" t="s">
        <v>573</v>
      </c>
      <c r="P368" s="77"/>
      <c r="Q368" s="105"/>
    </row>
    <row r="369" spans="2:17" ht="90" thickBot="1" x14ac:dyDescent="0.25">
      <c r="B369" s="135" t="s">
        <v>143</v>
      </c>
      <c r="C369" s="70" t="s">
        <v>83</v>
      </c>
      <c r="D369" s="78" t="s">
        <v>678</v>
      </c>
      <c r="E369" s="76">
        <f t="shared" si="13"/>
        <v>0.1111111111111111</v>
      </c>
      <c r="F369" s="137" t="s">
        <v>391</v>
      </c>
      <c r="G369" s="78">
        <v>34</v>
      </c>
      <c r="H369" s="137" t="s">
        <v>188</v>
      </c>
      <c r="I369" s="137" t="s">
        <v>498</v>
      </c>
      <c r="J369" s="132" t="s">
        <v>520</v>
      </c>
      <c r="K369" s="160" t="s">
        <v>1168</v>
      </c>
      <c r="L369" s="71" t="s">
        <v>522</v>
      </c>
      <c r="M369" s="59" t="s">
        <v>365</v>
      </c>
      <c r="N369" s="59" t="s">
        <v>1168</v>
      </c>
      <c r="O369" s="60" t="s">
        <v>573</v>
      </c>
      <c r="P369" s="77"/>
      <c r="Q369" s="105"/>
    </row>
    <row r="370" spans="2:17" ht="115.5" thickBot="1" x14ac:dyDescent="0.25">
      <c r="B370" s="135" t="s">
        <v>143</v>
      </c>
      <c r="C370" s="70" t="s">
        <v>83</v>
      </c>
      <c r="D370" s="78" t="s">
        <v>679</v>
      </c>
      <c r="E370" s="76">
        <f t="shared" si="13"/>
        <v>0.1111111111111111</v>
      </c>
      <c r="F370" s="137" t="s">
        <v>376</v>
      </c>
      <c r="G370" s="78">
        <v>34</v>
      </c>
      <c r="H370" s="137" t="s">
        <v>188</v>
      </c>
      <c r="I370" s="137" t="s">
        <v>497</v>
      </c>
      <c r="J370" s="78" t="s">
        <v>6</v>
      </c>
      <c r="K370" s="160" t="s">
        <v>1168</v>
      </c>
      <c r="L370" s="71" t="s">
        <v>521</v>
      </c>
      <c r="M370" s="59" t="s">
        <v>365</v>
      </c>
      <c r="N370" s="59" t="s">
        <v>1168</v>
      </c>
      <c r="O370" s="60" t="s">
        <v>573</v>
      </c>
      <c r="P370" s="77"/>
      <c r="Q370" s="105"/>
    </row>
    <row r="371" spans="2:17" ht="115.5" thickBot="1" x14ac:dyDescent="0.25">
      <c r="B371" s="135" t="s">
        <v>143</v>
      </c>
      <c r="C371" s="70" t="s">
        <v>83</v>
      </c>
      <c r="D371" s="78" t="s">
        <v>679</v>
      </c>
      <c r="E371" s="76">
        <f t="shared" si="13"/>
        <v>0.1111111111111111</v>
      </c>
      <c r="F371" s="137" t="s">
        <v>376</v>
      </c>
      <c r="G371" s="78">
        <v>34</v>
      </c>
      <c r="H371" s="137" t="s">
        <v>188</v>
      </c>
      <c r="I371" s="137" t="s">
        <v>498</v>
      </c>
      <c r="J371" s="78" t="s">
        <v>520</v>
      </c>
      <c r="K371" s="91" t="s">
        <v>475</v>
      </c>
      <c r="L371" s="71" t="s">
        <v>522</v>
      </c>
      <c r="M371" s="59" t="s">
        <v>365</v>
      </c>
      <c r="N371" s="59" t="s">
        <v>1168</v>
      </c>
      <c r="O371" s="60" t="s">
        <v>573</v>
      </c>
      <c r="P371" s="77"/>
      <c r="Q371" s="105"/>
    </row>
    <row r="372" spans="2:17" ht="90" thickBot="1" x14ac:dyDescent="0.25">
      <c r="B372" s="135" t="s">
        <v>150</v>
      </c>
      <c r="C372" s="70" t="s">
        <v>982</v>
      </c>
      <c r="D372" s="78" t="s">
        <v>994</v>
      </c>
      <c r="E372" s="76">
        <f t="shared" si="13"/>
        <v>0.5</v>
      </c>
      <c r="F372" s="137" t="s">
        <v>983</v>
      </c>
      <c r="G372" s="78">
        <v>34</v>
      </c>
      <c r="H372" s="137" t="s">
        <v>188</v>
      </c>
      <c r="I372" s="137" t="s">
        <v>497</v>
      </c>
      <c r="J372" s="132" t="s">
        <v>6</v>
      </c>
      <c r="K372" s="112" t="s">
        <v>475</v>
      </c>
      <c r="L372" s="71" t="s">
        <v>521</v>
      </c>
      <c r="M372" s="59" t="s">
        <v>365</v>
      </c>
      <c r="N372" s="59" t="s">
        <v>1168</v>
      </c>
      <c r="O372" s="60" t="s">
        <v>1168</v>
      </c>
      <c r="P372" s="77"/>
      <c r="Q372" s="105"/>
    </row>
    <row r="373" spans="2:17" ht="90" thickBot="1" x14ac:dyDescent="0.25">
      <c r="B373" s="135" t="s">
        <v>150</v>
      </c>
      <c r="C373" s="70" t="s">
        <v>982</v>
      </c>
      <c r="D373" s="78" t="s">
        <v>994</v>
      </c>
      <c r="E373" s="76">
        <f t="shared" si="13"/>
        <v>0.5</v>
      </c>
      <c r="F373" s="137" t="s">
        <v>983</v>
      </c>
      <c r="G373" s="78">
        <v>34</v>
      </c>
      <c r="H373" s="137" t="s">
        <v>188</v>
      </c>
      <c r="I373" s="137" t="s">
        <v>498</v>
      </c>
      <c r="J373" s="132" t="s">
        <v>520</v>
      </c>
      <c r="K373" s="160" t="s">
        <v>1168</v>
      </c>
      <c r="L373" s="71" t="s">
        <v>522</v>
      </c>
      <c r="M373" s="59" t="s">
        <v>365</v>
      </c>
      <c r="N373" s="59" t="s">
        <v>1168</v>
      </c>
      <c r="O373" s="60" t="s">
        <v>1168</v>
      </c>
      <c r="P373" s="77"/>
      <c r="Q373" s="105"/>
    </row>
    <row r="374" spans="2:17" ht="115.5" thickBot="1" x14ac:dyDescent="0.25">
      <c r="B374" s="134" t="s">
        <v>150</v>
      </c>
      <c r="C374" s="107" t="s">
        <v>982</v>
      </c>
      <c r="D374" s="78" t="s">
        <v>993</v>
      </c>
      <c r="E374" s="76">
        <f t="shared" si="13"/>
        <v>0.2</v>
      </c>
      <c r="F374" s="137" t="s">
        <v>985</v>
      </c>
      <c r="G374" s="78">
        <v>34</v>
      </c>
      <c r="H374" s="108" t="s">
        <v>188</v>
      </c>
      <c r="I374" s="108" t="s">
        <v>497</v>
      </c>
      <c r="J374" s="132" t="s">
        <v>6</v>
      </c>
      <c r="K374" s="160" t="s">
        <v>1168</v>
      </c>
      <c r="L374" s="71" t="s">
        <v>521</v>
      </c>
      <c r="M374" s="60" t="s">
        <v>365</v>
      </c>
      <c r="N374" s="60" t="s">
        <v>1168</v>
      </c>
      <c r="O374" s="60" t="s">
        <v>1168</v>
      </c>
      <c r="P374" s="77"/>
      <c r="Q374" s="105"/>
    </row>
    <row r="375" spans="2:17" ht="115.5" thickBot="1" x14ac:dyDescent="0.25">
      <c r="B375" s="134" t="s">
        <v>150</v>
      </c>
      <c r="C375" s="107" t="s">
        <v>982</v>
      </c>
      <c r="D375" s="78" t="s">
        <v>993</v>
      </c>
      <c r="E375" s="76">
        <f t="shared" si="13"/>
        <v>0.2</v>
      </c>
      <c r="F375" s="137" t="s">
        <v>985</v>
      </c>
      <c r="G375" s="78">
        <v>34</v>
      </c>
      <c r="H375" s="108" t="s">
        <v>188</v>
      </c>
      <c r="I375" s="108" t="s">
        <v>498</v>
      </c>
      <c r="J375" s="132" t="s">
        <v>520</v>
      </c>
      <c r="K375" s="112" t="s">
        <v>475</v>
      </c>
      <c r="L375" s="71" t="s">
        <v>522</v>
      </c>
      <c r="M375" s="60" t="s">
        <v>365</v>
      </c>
      <c r="N375" s="60" t="s">
        <v>1168</v>
      </c>
      <c r="O375" s="60" t="s">
        <v>1168</v>
      </c>
      <c r="P375" s="77"/>
      <c r="Q375" s="105"/>
    </row>
    <row r="376" spans="2:17" ht="128.25" thickBot="1" x14ac:dyDescent="0.25">
      <c r="B376" s="134" t="s">
        <v>152</v>
      </c>
      <c r="C376" s="107" t="s">
        <v>1110</v>
      </c>
      <c r="D376" s="78" t="s">
        <v>1126</v>
      </c>
      <c r="E376" s="161" t="s">
        <v>1168</v>
      </c>
      <c r="F376" s="137" t="s">
        <v>1111</v>
      </c>
      <c r="G376" s="78">
        <v>34</v>
      </c>
      <c r="H376" s="108" t="s">
        <v>188</v>
      </c>
      <c r="I376" s="108" t="s">
        <v>497</v>
      </c>
      <c r="J376" s="132" t="s">
        <v>6</v>
      </c>
      <c r="K376" s="129" t="s">
        <v>475</v>
      </c>
      <c r="L376" s="71" t="s">
        <v>521</v>
      </c>
      <c r="M376" s="60" t="s">
        <v>365</v>
      </c>
      <c r="N376" s="60" t="s">
        <v>1168</v>
      </c>
      <c r="O376" s="60" t="s">
        <v>1168</v>
      </c>
      <c r="P376" s="77"/>
      <c r="Q376" s="105"/>
    </row>
    <row r="377" spans="2:17" ht="128.25" thickBot="1" x14ac:dyDescent="0.25">
      <c r="B377" s="134" t="s">
        <v>152</v>
      </c>
      <c r="C377" s="107" t="s">
        <v>1110</v>
      </c>
      <c r="D377" s="78" t="s">
        <v>1126</v>
      </c>
      <c r="E377" s="161" t="s">
        <v>1168</v>
      </c>
      <c r="F377" s="137" t="s">
        <v>1111</v>
      </c>
      <c r="G377" s="78">
        <v>34</v>
      </c>
      <c r="H377" s="108" t="s">
        <v>188</v>
      </c>
      <c r="I377" s="108" t="s">
        <v>498</v>
      </c>
      <c r="J377" s="132" t="s">
        <v>520</v>
      </c>
      <c r="K377" s="129" t="s">
        <v>475</v>
      </c>
      <c r="L377" s="71" t="s">
        <v>522</v>
      </c>
      <c r="M377" s="60" t="s">
        <v>365</v>
      </c>
      <c r="N377" s="60" t="s">
        <v>1168</v>
      </c>
      <c r="O377" s="60" t="s">
        <v>1168</v>
      </c>
      <c r="P377" s="77"/>
      <c r="Q377" s="105"/>
    </row>
    <row r="378" spans="2:17" ht="26.25" thickBot="1" x14ac:dyDescent="0.25">
      <c r="B378" s="134" t="s">
        <v>152</v>
      </c>
      <c r="C378" s="107" t="s">
        <v>1110</v>
      </c>
      <c r="D378" s="78" t="s">
        <v>1127</v>
      </c>
      <c r="E378" s="161" t="s">
        <v>1168</v>
      </c>
      <c r="F378" s="137" t="s">
        <v>1115</v>
      </c>
      <c r="G378" s="78">
        <v>34</v>
      </c>
      <c r="H378" s="108" t="s">
        <v>188</v>
      </c>
      <c r="I378" s="108" t="s">
        <v>497</v>
      </c>
      <c r="J378" s="132" t="s">
        <v>6</v>
      </c>
      <c r="K378" s="129" t="s">
        <v>475</v>
      </c>
      <c r="L378" s="71" t="s">
        <v>521</v>
      </c>
      <c r="M378" s="60" t="s">
        <v>365</v>
      </c>
      <c r="N378" s="60" t="s">
        <v>1168</v>
      </c>
      <c r="O378" s="60" t="s">
        <v>1168</v>
      </c>
      <c r="P378" s="77"/>
      <c r="Q378" s="105"/>
    </row>
    <row r="379" spans="2:17" ht="39" thickBot="1" x14ac:dyDescent="0.25">
      <c r="B379" s="134" t="s">
        <v>152</v>
      </c>
      <c r="C379" s="107" t="s">
        <v>1110</v>
      </c>
      <c r="D379" s="78" t="s">
        <v>1127</v>
      </c>
      <c r="E379" s="161" t="s">
        <v>1168</v>
      </c>
      <c r="F379" s="137" t="s">
        <v>1115</v>
      </c>
      <c r="G379" s="78">
        <v>34</v>
      </c>
      <c r="H379" s="108" t="s">
        <v>188</v>
      </c>
      <c r="I379" s="108" t="s">
        <v>498</v>
      </c>
      <c r="J379" s="132" t="s">
        <v>520</v>
      </c>
      <c r="K379" s="129" t="s">
        <v>475</v>
      </c>
      <c r="L379" s="71" t="s">
        <v>522</v>
      </c>
      <c r="M379" s="60" t="s">
        <v>365</v>
      </c>
      <c r="N379" s="60" t="s">
        <v>1168</v>
      </c>
      <c r="O379" s="60" t="s">
        <v>1168</v>
      </c>
      <c r="P379" s="77"/>
      <c r="Q379" s="105"/>
    </row>
    <row r="380" spans="2:17" ht="77.25" thickBot="1" x14ac:dyDescent="0.25">
      <c r="B380" s="135" t="s">
        <v>134</v>
      </c>
      <c r="C380" s="104" t="s">
        <v>433</v>
      </c>
      <c r="D380" s="78" t="s">
        <v>659</v>
      </c>
      <c r="E380" s="76">
        <f t="shared" ref="E380:E387" si="14">IFERROR(1/COUNTIFS(D:D,D380)," ")</f>
        <v>7.6923076923076927E-2</v>
      </c>
      <c r="F380" s="137" t="s">
        <v>440</v>
      </c>
      <c r="G380" s="78">
        <v>36</v>
      </c>
      <c r="H380" s="137" t="s">
        <v>333</v>
      </c>
      <c r="I380" s="137" t="s">
        <v>497</v>
      </c>
      <c r="J380" s="108" t="s">
        <v>532</v>
      </c>
      <c r="K380" s="107" t="s">
        <v>1168</v>
      </c>
      <c r="L380" s="59" t="s">
        <v>536</v>
      </c>
      <c r="M380" s="59" t="s">
        <v>365</v>
      </c>
      <c r="N380" s="59" t="s">
        <v>1168</v>
      </c>
      <c r="O380" s="59" t="s">
        <v>1168</v>
      </c>
      <c r="P380" s="77"/>
      <c r="Q380" s="105"/>
    </row>
    <row r="381" spans="2:17" ht="39" thickBot="1" x14ac:dyDescent="0.25">
      <c r="B381" s="135" t="s">
        <v>134</v>
      </c>
      <c r="C381" s="104" t="s">
        <v>433</v>
      </c>
      <c r="D381" s="78" t="s">
        <v>659</v>
      </c>
      <c r="E381" s="76">
        <f t="shared" si="14"/>
        <v>7.6923076923076927E-2</v>
      </c>
      <c r="F381" s="137" t="s">
        <v>440</v>
      </c>
      <c r="G381" s="78">
        <v>36</v>
      </c>
      <c r="H381" s="137" t="s">
        <v>333</v>
      </c>
      <c r="I381" s="137" t="s">
        <v>498</v>
      </c>
      <c r="J381" s="108" t="s">
        <v>533</v>
      </c>
      <c r="K381" s="91" t="s">
        <v>475</v>
      </c>
      <c r="L381" s="59" t="s">
        <v>537</v>
      </c>
      <c r="M381" s="59" t="s">
        <v>365</v>
      </c>
      <c r="N381" s="59" t="s">
        <v>1168</v>
      </c>
      <c r="O381" s="59" t="s">
        <v>1168</v>
      </c>
      <c r="P381" s="77"/>
      <c r="Q381" s="105"/>
    </row>
    <row r="382" spans="2:17" ht="115.5" thickBot="1" x14ac:dyDescent="0.25">
      <c r="B382" s="135" t="s">
        <v>134</v>
      </c>
      <c r="C382" s="104" t="s">
        <v>433</v>
      </c>
      <c r="D382" s="78" t="s">
        <v>659</v>
      </c>
      <c r="E382" s="76">
        <f t="shared" si="14"/>
        <v>7.6923076923076927E-2</v>
      </c>
      <c r="F382" s="137" t="s">
        <v>440</v>
      </c>
      <c r="G382" s="78">
        <v>36</v>
      </c>
      <c r="H382" s="137" t="s">
        <v>333</v>
      </c>
      <c r="I382" s="137" t="s">
        <v>503</v>
      </c>
      <c r="J382" s="108" t="s">
        <v>534</v>
      </c>
      <c r="K382" s="107" t="s">
        <v>1168</v>
      </c>
      <c r="L382" s="59" t="s">
        <v>538</v>
      </c>
      <c r="M382" s="59" t="s">
        <v>365</v>
      </c>
      <c r="N382" s="59" t="s">
        <v>1168</v>
      </c>
      <c r="O382" s="59" t="s">
        <v>1168</v>
      </c>
      <c r="P382" s="77"/>
      <c r="Q382" s="105"/>
    </row>
    <row r="383" spans="2:17" ht="64.5" thickBot="1" x14ac:dyDescent="0.25">
      <c r="B383" s="135" t="s">
        <v>134</v>
      </c>
      <c r="C383" s="104" t="s">
        <v>433</v>
      </c>
      <c r="D383" s="78" t="s">
        <v>659</v>
      </c>
      <c r="E383" s="76">
        <f t="shared" si="14"/>
        <v>7.6923076923076927E-2</v>
      </c>
      <c r="F383" s="137" t="s">
        <v>440</v>
      </c>
      <c r="G383" s="78">
        <v>36</v>
      </c>
      <c r="H383" s="137" t="s">
        <v>333</v>
      </c>
      <c r="I383" s="137" t="s">
        <v>510</v>
      </c>
      <c r="J383" s="132" t="s">
        <v>535</v>
      </c>
      <c r="K383" s="107" t="s">
        <v>1168</v>
      </c>
      <c r="L383" s="59" t="s">
        <v>539</v>
      </c>
      <c r="M383" s="59" t="s">
        <v>365</v>
      </c>
      <c r="N383" s="59" t="s">
        <v>1168</v>
      </c>
      <c r="O383" s="59" t="s">
        <v>1168</v>
      </c>
      <c r="P383" s="77"/>
      <c r="Q383" s="105"/>
    </row>
    <row r="384" spans="2:17" ht="77.25" thickBot="1" x14ac:dyDescent="0.25">
      <c r="B384" s="135" t="s">
        <v>130</v>
      </c>
      <c r="C384" s="139" t="s">
        <v>453</v>
      </c>
      <c r="D384" s="78" t="s">
        <v>617</v>
      </c>
      <c r="E384" s="76">
        <f t="shared" si="14"/>
        <v>0.16666666666666666</v>
      </c>
      <c r="F384" s="137" t="s">
        <v>459</v>
      </c>
      <c r="G384" s="78">
        <v>36</v>
      </c>
      <c r="H384" s="137" t="s">
        <v>333</v>
      </c>
      <c r="I384" s="137" t="s">
        <v>497</v>
      </c>
      <c r="J384" s="108" t="s">
        <v>532</v>
      </c>
      <c r="K384" s="91" t="s">
        <v>475</v>
      </c>
      <c r="L384" s="59" t="s">
        <v>536</v>
      </c>
      <c r="M384" s="59" t="s">
        <v>365</v>
      </c>
      <c r="N384" s="59" t="s">
        <v>1168</v>
      </c>
      <c r="O384" s="59" t="s">
        <v>1168</v>
      </c>
      <c r="P384" s="77"/>
      <c r="Q384" s="105"/>
    </row>
    <row r="385" spans="2:17" ht="51.75" thickBot="1" x14ac:dyDescent="0.25">
      <c r="B385" s="135" t="s">
        <v>130</v>
      </c>
      <c r="C385" s="139" t="s">
        <v>453</v>
      </c>
      <c r="D385" s="78" t="s">
        <v>617</v>
      </c>
      <c r="E385" s="76">
        <f t="shared" si="14"/>
        <v>0.16666666666666666</v>
      </c>
      <c r="F385" s="137" t="s">
        <v>459</v>
      </c>
      <c r="G385" s="78">
        <v>36</v>
      </c>
      <c r="H385" s="137" t="s">
        <v>333</v>
      </c>
      <c r="I385" s="137" t="s">
        <v>498</v>
      </c>
      <c r="J385" s="108" t="s">
        <v>533</v>
      </c>
      <c r="K385" s="107" t="s">
        <v>1168</v>
      </c>
      <c r="L385" s="59" t="s">
        <v>537</v>
      </c>
      <c r="M385" s="59" t="s">
        <v>365</v>
      </c>
      <c r="N385" s="59" t="s">
        <v>1168</v>
      </c>
      <c r="O385" s="59" t="s">
        <v>1168</v>
      </c>
      <c r="P385" s="77"/>
      <c r="Q385" s="105"/>
    </row>
    <row r="386" spans="2:17" ht="115.5" thickBot="1" x14ac:dyDescent="0.25">
      <c r="B386" s="135" t="s">
        <v>130</v>
      </c>
      <c r="C386" s="139" t="s">
        <v>453</v>
      </c>
      <c r="D386" s="78" t="s">
        <v>617</v>
      </c>
      <c r="E386" s="76">
        <f t="shared" si="14"/>
        <v>0.16666666666666666</v>
      </c>
      <c r="F386" s="137" t="s">
        <v>459</v>
      </c>
      <c r="G386" s="78">
        <v>36</v>
      </c>
      <c r="H386" s="137" t="s">
        <v>333</v>
      </c>
      <c r="I386" s="137" t="s">
        <v>503</v>
      </c>
      <c r="J386" s="108" t="s">
        <v>534</v>
      </c>
      <c r="K386" s="107" t="s">
        <v>1168</v>
      </c>
      <c r="L386" s="59" t="s">
        <v>538</v>
      </c>
      <c r="M386" s="59" t="s">
        <v>365</v>
      </c>
      <c r="N386" s="59" t="s">
        <v>1168</v>
      </c>
      <c r="O386" s="59" t="s">
        <v>1168</v>
      </c>
      <c r="P386" s="77"/>
      <c r="Q386" s="105"/>
    </row>
    <row r="387" spans="2:17" ht="64.5" thickBot="1" x14ac:dyDescent="0.25">
      <c r="B387" s="135" t="s">
        <v>130</v>
      </c>
      <c r="C387" s="139" t="s">
        <v>453</v>
      </c>
      <c r="D387" s="78" t="s">
        <v>617</v>
      </c>
      <c r="E387" s="76">
        <f t="shared" si="14"/>
        <v>0.16666666666666666</v>
      </c>
      <c r="F387" s="137" t="s">
        <v>459</v>
      </c>
      <c r="G387" s="78">
        <v>36</v>
      </c>
      <c r="H387" s="137" t="s">
        <v>333</v>
      </c>
      <c r="I387" s="137" t="s">
        <v>510</v>
      </c>
      <c r="J387" s="132" t="s">
        <v>535</v>
      </c>
      <c r="K387" s="107" t="s">
        <v>1168</v>
      </c>
      <c r="L387" s="59" t="s">
        <v>539</v>
      </c>
      <c r="M387" s="59" t="s">
        <v>365</v>
      </c>
      <c r="N387" s="59" t="s">
        <v>1168</v>
      </c>
      <c r="O387" s="59" t="s">
        <v>1168</v>
      </c>
      <c r="P387" s="77"/>
      <c r="Q387" s="105"/>
    </row>
    <row r="388" spans="2:17" ht="115.5" thickBot="1" x14ac:dyDescent="0.25">
      <c r="B388" s="135" t="s">
        <v>152</v>
      </c>
      <c r="C388" s="129" t="s">
        <v>1110</v>
      </c>
      <c r="D388" s="78" t="s">
        <v>1128</v>
      </c>
      <c r="E388" s="161" t="s">
        <v>1168</v>
      </c>
      <c r="F388" s="137" t="s">
        <v>1116</v>
      </c>
      <c r="G388" s="78">
        <v>36</v>
      </c>
      <c r="H388" s="137" t="s">
        <v>333</v>
      </c>
      <c r="I388" s="137" t="s">
        <v>497</v>
      </c>
      <c r="J388" s="108" t="s">
        <v>532</v>
      </c>
      <c r="K388" s="129" t="s">
        <v>475</v>
      </c>
      <c r="L388" s="59" t="s">
        <v>536</v>
      </c>
      <c r="M388" s="59" t="s">
        <v>365</v>
      </c>
      <c r="N388" s="59" t="s">
        <v>1168</v>
      </c>
      <c r="O388" s="59" t="s">
        <v>1168</v>
      </c>
      <c r="P388" s="77"/>
      <c r="Q388" s="105"/>
    </row>
    <row r="389" spans="2:17" ht="115.5" thickBot="1" x14ac:dyDescent="0.25">
      <c r="B389" s="135" t="s">
        <v>152</v>
      </c>
      <c r="C389" s="129" t="s">
        <v>1110</v>
      </c>
      <c r="D389" s="78" t="s">
        <v>1128</v>
      </c>
      <c r="E389" s="161" t="s">
        <v>1168</v>
      </c>
      <c r="F389" s="137" t="s">
        <v>1116</v>
      </c>
      <c r="G389" s="78">
        <v>36</v>
      </c>
      <c r="H389" s="137" t="s">
        <v>333</v>
      </c>
      <c r="I389" s="137" t="s">
        <v>498</v>
      </c>
      <c r="J389" s="108" t="s">
        <v>533</v>
      </c>
      <c r="K389" s="107" t="s">
        <v>1168</v>
      </c>
      <c r="L389" s="59" t="s">
        <v>537</v>
      </c>
      <c r="M389" s="59" t="s">
        <v>365</v>
      </c>
      <c r="N389" s="59" t="s">
        <v>1168</v>
      </c>
      <c r="O389" s="59" t="s">
        <v>1168</v>
      </c>
      <c r="P389" s="77"/>
      <c r="Q389" s="105"/>
    </row>
    <row r="390" spans="2:17" ht="115.5" thickBot="1" x14ac:dyDescent="0.25">
      <c r="B390" s="135" t="s">
        <v>152</v>
      </c>
      <c r="C390" s="129" t="s">
        <v>1110</v>
      </c>
      <c r="D390" s="78" t="s">
        <v>1128</v>
      </c>
      <c r="E390" s="161" t="s">
        <v>1168</v>
      </c>
      <c r="F390" s="137" t="s">
        <v>1116</v>
      </c>
      <c r="G390" s="78">
        <v>36</v>
      </c>
      <c r="H390" s="137" t="s">
        <v>333</v>
      </c>
      <c r="I390" s="137" t="s">
        <v>503</v>
      </c>
      <c r="J390" s="108" t="s">
        <v>534</v>
      </c>
      <c r="K390" s="107" t="s">
        <v>1168</v>
      </c>
      <c r="L390" s="59" t="s">
        <v>538</v>
      </c>
      <c r="M390" s="59" t="s">
        <v>365</v>
      </c>
      <c r="N390" s="59" t="s">
        <v>1168</v>
      </c>
      <c r="O390" s="59" t="s">
        <v>1168</v>
      </c>
      <c r="P390" s="77"/>
      <c r="Q390" s="105"/>
    </row>
    <row r="391" spans="2:17" ht="115.5" thickBot="1" x14ac:dyDescent="0.25">
      <c r="B391" s="135" t="s">
        <v>152</v>
      </c>
      <c r="C391" s="129" t="s">
        <v>1110</v>
      </c>
      <c r="D391" s="78" t="s">
        <v>1128</v>
      </c>
      <c r="E391" s="161" t="s">
        <v>1168</v>
      </c>
      <c r="F391" s="137" t="s">
        <v>1116</v>
      </c>
      <c r="G391" s="78">
        <v>36</v>
      </c>
      <c r="H391" s="137" t="s">
        <v>333</v>
      </c>
      <c r="I391" s="137" t="s">
        <v>510</v>
      </c>
      <c r="J391" s="132" t="s">
        <v>535</v>
      </c>
      <c r="K391" s="107" t="s">
        <v>1168</v>
      </c>
      <c r="L391" s="59" t="s">
        <v>539</v>
      </c>
      <c r="M391" s="59" t="s">
        <v>365</v>
      </c>
      <c r="N391" s="59" t="s">
        <v>1168</v>
      </c>
      <c r="O391" s="59" t="s">
        <v>1168</v>
      </c>
      <c r="P391" s="77"/>
      <c r="Q391" s="105"/>
    </row>
    <row r="392" spans="2:17" ht="90" thickBot="1" x14ac:dyDescent="0.25">
      <c r="B392" s="135" t="s">
        <v>147</v>
      </c>
      <c r="C392" s="70" t="s">
        <v>394</v>
      </c>
      <c r="D392" s="78" t="s">
        <v>688</v>
      </c>
      <c r="E392" s="76">
        <f>IFERROR(1/COUNTIFS(D:D,D392)," ")</f>
        <v>0.25</v>
      </c>
      <c r="F392" s="137" t="s">
        <v>399</v>
      </c>
      <c r="G392" s="78">
        <v>39</v>
      </c>
      <c r="H392" s="137" t="s">
        <v>336</v>
      </c>
      <c r="I392" s="137" t="s">
        <v>497</v>
      </c>
      <c r="J392" s="108" t="s">
        <v>540</v>
      </c>
      <c r="K392" s="91" t="s">
        <v>475</v>
      </c>
      <c r="L392" s="59" t="s">
        <v>544</v>
      </c>
      <c r="M392" s="59" t="s">
        <v>365</v>
      </c>
      <c r="N392" s="60" t="s">
        <v>1168</v>
      </c>
      <c r="O392" s="59" t="s">
        <v>1168</v>
      </c>
      <c r="P392" s="77"/>
      <c r="Q392" s="105"/>
    </row>
    <row r="393" spans="2:17" ht="102.75" thickBot="1" x14ac:dyDescent="0.25">
      <c r="B393" s="135" t="s">
        <v>147</v>
      </c>
      <c r="C393" s="70" t="s">
        <v>394</v>
      </c>
      <c r="D393" s="78" t="s">
        <v>688</v>
      </c>
      <c r="E393" s="76">
        <f>IFERROR(1/COUNTIFS(D:D,D393)," ")</f>
        <v>0.25</v>
      </c>
      <c r="F393" s="137" t="s">
        <v>399</v>
      </c>
      <c r="G393" s="78">
        <v>39</v>
      </c>
      <c r="H393" s="137" t="s">
        <v>336</v>
      </c>
      <c r="I393" s="137" t="s">
        <v>498</v>
      </c>
      <c r="J393" s="108" t="s">
        <v>541</v>
      </c>
      <c r="K393" s="107" t="s">
        <v>1168</v>
      </c>
      <c r="L393" s="59" t="s">
        <v>545</v>
      </c>
      <c r="M393" s="59" t="s">
        <v>365</v>
      </c>
      <c r="N393" s="60" t="s">
        <v>1168</v>
      </c>
      <c r="O393" s="59" t="s">
        <v>1168</v>
      </c>
      <c r="P393" s="77"/>
      <c r="Q393" s="105"/>
    </row>
    <row r="394" spans="2:17" ht="102.75" thickBot="1" x14ac:dyDescent="0.25">
      <c r="B394" s="135" t="s">
        <v>147</v>
      </c>
      <c r="C394" s="70" t="s">
        <v>394</v>
      </c>
      <c r="D394" s="132" t="s">
        <v>688</v>
      </c>
      <c r="E394" s="76">
        <f>IFERROR(1/COUNTIFS(D:D,D394)," ")</f>
        <v>0.25</v>
      </c>
      <c r="F394" s="137" t="s">
        <v>399</v>
      </c>
      <c r="G394" s="78">
        <v>39</v>
      </c>
      <c r="H394" s="137" t="s">
        <v>336</v>
      </c>
      <c r="I394" s="137" t="s">
        <v>503</v>
      </c>
      <c r="J394" s="108" t="s">
        <v>542</v>
      </c>
      <c r="K394" s="107" t="s">
        <v>1168</v>
      </c>
      <c r="L394" s="59" t="s">
        <v>546</v>
      </c>
      <c r="M394" s="59" t="s">
        <v>365</v>
      </c>
      <c r="N394" s="60" t="s">
        <v>1168</v>
      </c>
      <c r="O394" s="59" t="s">
        <v>1168</v>
      </c>
      <c r="P394" s="77"/>
      <c r="Q394" s="105"/>
    </row>
    <row r="395" spans="2:17" ht="90" thickBot="1" x14ac:dyDescent="0.25">
      <c r="B395" s="135" t="s">
        <v>147</v>
      </c>
      <c r="C395" s="70" t="s">
        <v>394</v>
      </c>
      <c r="D395" s="78" t="s">
        <v>688</v>
      </c>
      <c r="E395" s="76">
        <f>IFERROR(1/COUNTIFS(D:D,D395)," ")</f>
        <v>0.25</v>
      </c>
      <c r="F395" s="137" t="s">
        <v>399</v>
      </c>
      <c r="G395" s="78">
        <v>39</v>
      </c>
      <c r="H395" s="137" t="s">
        <v>336</v>
      </c>
      <c r="I395" s="137" t="s">
        <v>510</v>
      </c>
      <c r="J395" s="78" t="s">
        <v>543</v>
      </c>
      <c r="K395" s="160" t="s">
        <v>1168</v>
      </c>
      <c r="L395" s="59" t="s">
        <v>547</v>
      </c>
      <c r="M395" s="59" t="s">
        <v>365</v>
      </c>
      <c r="N395" s="60" t="s">
        <v>1168</v>
      </c>
      <c r="O395" s="59" t="s">
        <v>1168</v>
      </c>
      <c r="P395" s="77"/>
      <c r="Q395" s="105"/>
    </row>
    <row r="396" spans="2:17" ht="39" thickBot="1" x14ac:dyDescent="0.25">
      <c r="B396" s="135" t="s">
        <v>141</v>
      </c>
      <c r="C396" s="70" t="s">
        <v>405</v>
      </c>
      <c r="D396" s="78" t="s">
        <v>789</v>
      </c>
      <c r="E396" s="161" t="s">
        <v>1168</v>
      </c>
      <c r="F396" s="137" t="s">
        <v>407</v>
      </c>
      <c r="G396" s="78">
        <v>39</v>
      </c>
      <c r="H396" s="137" t="s">
        <v>336</v>
      </c>
      <c r="I396" s="137" t="s">
        <v>497</v>
      </c>
      <c r="J396" s="108" t="s">
        <v>540</v>
      </c>
      <c r="K396" s="91" t="s">
        <v>475</v>
      </c>
      <c r="L396" s="59" t="s">
        <v>544</v>
      </c>
      <c r="M396" s="59" t="s">
        <v>365</v>
      </c>
      <c r="N396" s="60" t="s">
        <v>1168</v>
      </c>
      <c r="O396" s="59" t="s">
        <v>1168</v>
      </c>
      <c r="P396" s="77"/>
      <c r="Q396" s="105"/>
    </row>
    <row r="397" spans="2:17" ht="102.75" thickBot="1" x14ac:dyDescent="0.25">
      <c r="B397" s="135" t="s">
        <v>141</v>
      </c>
      <c r="C397" s="70" t="s">
        <v>405</v>
      </c>
      <c r="D397" s="78" t="s">
        <v>789</v>
      </c>
      <c r="E397" s="161" t="s">
        <v>1168</v>
      </c>
      <c r="F397" s="137" t="s">
        <v>407</v>
      </c>
      <c r="G397" s="78">
        <v>39</v>
      </c>
      <c r="H397" s="137" t="s">
        <v>336</v>
      </c>
      <c r="I397" s="137" t="s">
        <v>498</v>
      </c>
      <c r="J397" s="108" t="s">
        <v>541</v>
      </c>
      <c r="K397" s="107" t="s">
        <v>1168</v>
      </c>
      <c r="L397" s="59" t="s">
        <v>545</v>
      </c>
      <c r="M397" s="59" t="s">
        <v>365</v>
      </c>
      <c r="N397" s="60" t="s">
        <v>1168</v>
      </c>
      <c r="O397" s="59" t="s">
        <v>1168</v>
      </c>
      <c r="P397" s="77"/>
      <c r="Q397" s="105"/>
    </row>
    <row r="398" spans="2:17" ht="102.75" thickBot="1" x14ac:dyDescent="0.25">
      <c r="B398" s="135" t="s">
        <v>141</v>
      </c>
      <c r="C398" s="70" t="s">
        <v>405</v>
      </c>
      <c r="D398" s="78" t="s">
        <v>789</v>
      </c>
      <c r="E398" s="161" t="s">
        <v>1168</v>
      </c>
      <c r="F398" s="137" t="s">
        <v>407</v>
      </c>
      <c r="G398" s="78">
        <v>39</v>
      </c>
      <c r="H398" s="137" t="s">
        <v>336</v>
      </c>
      <c r="I398" s="137" t="s">
        <v>503</v>
      </c>
      <c r="J398" s="108" t="s">
        <v>542</v>
      </c>
      <c r="K398" s="107" t="s">
        <v>1168</v>
      </c>
      <c r="L398" s="59" t="s">
        <v>546</v>
      </c>
      <c r="M398" s="59" t="s">
        <v>365</v>
      </c>
      <c r="N398" s="60" t="s">
        <v>1168</v>
      </c>
      <c r="O398" s="59" t="s">
        <v>1168</v>
      </c>
      <c r="P398" s="77"/>
      <c r="Q398" s="105"/>
    </row>
    <row r="399" spans="2:17" ht="39" thickBot="1" x14ac:dyDescent="0.25">
      <c r="B399" s="135" t="s">
        <v>141</v>
      </c>
      <c r="C399" s="70" t="s">
        <v>405</v>
      </c>
      <c r="D399" s="78" t="s">
        <v>789</v>
      </c>
      <c r="E399" s="161" t="s">
        <v>1168</v>
      </c>
      <c r="F399" s="137" t="s">
        <v>407</v>
      </c>
      <c r="G399" s="78">
        <v>39</v>
      </c>
      <c r="H399" s="137" t="s">
        <v>336</v>
      </c>
      <c r="I399" s="137" t="s">
        <v>510</v>
      </c>
      <c r="J399" s="78" t="s">
        <v>543</v>
      </c>
      <c r="K399" s="160" t="s">
        <v>1168</v>
      </c>
      <c r="L399" s="59" t="s">
        <v>547</v>
      </c>
      <c r="M399" s="59" t="s">
        <v>365</v>
      </c>
      <c r="N399" s="60" t="s">
        <v>1168</v>
      </c>
      <c r="O399" s="59" t="s">
        <v>1168</v>
      </c>
      <c r="P399" s="77"/>
      <c r="Q399" s="105"/>
    </row>
    <row r="400" spans="2:17" ht="64.5" thickBot="1" x14ac:dyDescent="0.25">
      <c r="B400" s="135" t="s">
        <v>144</v>
      </c>
      <c r="C400" s="70" t="s">
        <v>925</v>
      </c>
      <c r="D400" s="132" t="s">
        <v>943</v>
      </c>
      <c r="E400" s="76">
        <f t="shared" ref="E400:E463" si="15">IFERROR(1/COUNTIFS(D:D,D400)," ")</f>
        <v>0.25</v>
      </c>
      <c r="F400" s="137" t="s">
        <v>926</v>
      </c>
      <c r="G400" s="78">
        <v>39</v>
      </c>
      <c r="H400" s="137" t="s">
        <v>336</v>
      </c>
      <c r="I400" s="137" t="s">
        <v>497</v>
      </c>
      <c r="J400" s="108" t="s">
        <v>540</v>
      </c>
      <c r="K400" s="112" t="s">
        <v>475</v>
      </c>
      <c r="L400" s="59" t="s">
        <v>544</v>
      </c>
      <c r="M400" s="59" t="s">
        <v>365</v>
      </c>
      <c r="N400" s="60" t="s">
        <v>1168</v>
      </c>
      <c r="O400" s="59" t="s">
        <v>1168</v>
      </c>
      <c r="P400" s="77"/>
      <c r="Q400" s="105"/>
    </row>
    <row r="401" spans="2:17" ht="102.75" thickBot="1" x14ac:dyDescent="0.25">
      <c r="B401" s="135" t="s">
        <v>144</v>
      </c>
      <c r="C401" s="70" t="s">
        <v>925</v>
      </c>
      <c r="D401" s="132" t="s">
        <v>943</v>
      </c>
      <c r="E401" s="76">
        <f t="shared" si="15"/>
        <v>0.25</v>
      </c>
      <c r="F401" s="137" t="s">
        <v>926</v>
      </c>
      <c r="G401" s="78">
        <v>39</v>
      </c>
      <c r="H401" s="137" t="s">
        <v>336</v>
      </c>
      <c r="I401" s="137" t="s">
        <v>498</v>
      </c>
      <c r="J401" s="108" t="s">
        <v>541</v>
      </c>
      <c r="K401" s="107" t="s">
        <v>475</v>
      </c>
      <c r="L401" s="59" t="s">
        <v>545</v>
      </c>
      <c r="M401" s="59" t="s">
        <v>365</v>
      </c>
      <c r="N401" s="60" t="s">
        <v>1168</v>
      </c>
      <c r="O401" s="59" t="s">
        <v>1168</v>
      </c>
      <c r="P401" s="77"/>
      <c r="Q401" s="105"/>
    </row>
    <row r="402" spans="2:17" ht="102.75" thickBot="1" x14ac:dyDescent="0.25">
      <c r="B402" s="135" t="s">
        <v>144</v>
      </c>
      <c r="C402" s="70" t="s">
        <v>925</v>
      </c>
      <c r="D402" s="132" t="s">
        <v>943</v>
      </c>
      <c r="E402" s="76">
        <f t="shared" si="15"/>
        <v>0.25</v>
      </c>
      <c r="F402" s="137" t="s">
        <v>926</v>
      </c>
      <c r="G402" s="78">
        <v>39</v>
      </c>
      <c r="H402" s="137" t="s">
        <v>336</v>
      </c>
      <c r="I402" s="137" t="s">
        <v>503</v>
      </c>
      <c r="J402" s="108" t="s">
        <v>542</v>
      </c>
      <c r="K402" s="107" t="s">
        <v>1168</v>
      </c>
      <c r="L402" s="59" t="s">
        <v>546</v>
      </c>
      <c r="M402" s="59" t="s">
        <v>365</v>
      </c>
      <c r="N402" s="60" t="s">
        <v>1168</v>
      </c>
      <c r="O402" s="59" t="s">
        <v>1168</v>
      </c>
      <c r="P402" s="77"/>
      <c r="Q402" s="105"/>
    </row>
    <row r="403" spans="2:17" ht="64.5" thickBot="1" x14ac:dyDescent="0.25">
      <c r="B403" s="135" t="s">
        <v>144</v>
      </c>
      <c r="C403" s="70" t="s">
        <v>925</v>
      </c>
      <c r="D403" s="132" t="s">
        <v>943</v>
      </c>
      <c r="E403" s="76">
        <f t="shared" si="15"/>
        <v>0.25</v>
      </c>
      <c r="F403" s="137" t="s">
        <v>926</v>
      </c>
      <c r="G403" s="78">
        <v>39</v>
      </c>
      <c r="H403" s="137" t="s">
        <v>336</v>
      </c>
      <c r="I403" s="137" t="s">
        <v>510</v>
      </c>
      <c r="J403" s="78" t="s">
        <v>543</v>
      </c>
      <c r="K403" s="160" t="s">
        <v>1168</v>
      </c>
      <c r="L403" s="59" t="s">
        <v>547</v>
      </c>
      <c r="M403" s="59" t="s">
        <v>365</v>
      </c>
      <c r="N403" s="60" t="s">
        <v>1168</v>
      </c>
      <c r="O403" s="59" t="s">
        <v>1168</v>
      </c>
      <c r="P403" s="77"/>
      <c r="Q403" s="105"/>
    </row>
    <row r="404" spans="2:17" ht="64.5" thickBot="1" x14ac:dyDescent="0.25">
      <c r="B404" s="135" t="s">
        <v>144</v>
      </c>
      <c r="C404" s="70" t="s">
        <v>925</v>
      </c>
      <c r="D404" s="132" t="s">
        <v>944</v>
      </c>
      <c r="E404" s="76">
        <f t="shared" si="15"/>
        <v>0.25</v>
      </c>
      <c r="F404" s="137" t="s">
        <v>935</v>
      </c>
      <c r="G404" s="78">
        <v>39</v>
      </c>
      <c r="H404" s="137" t="s">
        <v>336</v>
      </c>
      <c r="I404" s="137" t="s">
        <v>497</v>
      </c>
      <c r="J404" s="108" t="s">
        <v>540</v>
      </c>
      <c r="K404" s="112" t="s">
        <v>475</v>
      </c>
      <c r="L404" s="59" t="s">
        <v>544</v>
      </c>
      <c r="M404" s="59" t="s">
        <v>365</v>
      </c>
      <c r="N404" s="60" t="s">
        <v>1168</v>
      </c>
      <c r="O404" s="59" t="s">
        <v>1168</v>
      </c>
      <c r="P404" s="77"/>
      <c r="Q404" s="105"/>
    </row>
    <row r="405" spans="2:17" ht="102.75" thickBot="1" x14ac:dyDescent="0.25">
      <c r="B405" s="135" t="s">
        <v>144</v>
      </c>
      <c r="C405" s="70" t="s">
        <v>925</v>
      </c>
      <c r="D405" s="132" t="s">
        <v>944</v>
      </c>
      <c r="E405" s="76">
        <f t="shared" si="15"/>
        <v>0.25</v>
      </c>
      <c r="F405" s="137" t="s">
        <v>935</v>
      </c>
      <c r="G405" s="78">
        <v>39</v>
      </c>
      <c r="H405" s="137" t="s">
        <v>336</v>
      </c>
      <c r="I405" s="137" t="s">
        <v>498</v>
      </c>
      <c r="J405" s="108" t="s">
        <v>541</v>
      </c>
      <c r="K405" s="107" t="s">
        <v>475</v>
      </c>
      <c r="L405" s="59" t="s">
        <v>545</v>
      </c>
      <c r="M405" s="59" t="s">
        <v>365</v>
      </c>
      <c r="N405" s="60" t="s">
        <v>1168</v>
      </c>
      <c r="O405" s="59" t="s">
        <v>1168</v>
      </c>
      <c r="P405" s="77"/>
      <c r="Q405" s="105"/>
    </row>
    <row r="406" spans="2:17" ht="102.75" thickBot="1" x14ac:dyDescent="0.25">
      <c r="B406" s="135" t="s">
        <v>144</v>
      </c>
      <c r="C406" s="70" t="s">
        <v>925</v>
      </c>
      <c r="D406" s="132" t="s">
        <v>944</v>
      </c>
      <c r="E406" s="76">
        <f t="shared" si="15"/>
        <v>0.25</v>
      </c>
      <c r="F406" s="137" t="s">
        <v>935</v>
      </c>
      <c r="G406" s="78">
        <v>39</v>
      </c>
      <c r="H406" s="137" t="s">
        <v>336</v>
      </c>
      <c r="I406" s="137" t="s">
        <v>503</v>
      </c>
      <c r="J406" s="108" t="s">
        <v>542</v>
      </c>
      <c r="K406" s="107" t="s">
        <v>1168</v>
      </c>
      <c r="L406" s="59" t="s">
        <v>546</v>
      </c>
      <c r="M406" s="59" t="s">
        <v>365</v>
      </c>
      <c r="N406" s="60" t="s">
        <v>1168</v>
      </c>
      <c r="O406" s="59" t="s">
        <v>1168</v>
      </c>
      <c r="P406" s="77"/>
      <c r="Q406" s="105"/>
    </row>
    <row r="407" spans="2:17" ht="64.5" thickBot="1" x14ac:dyDescent="0.25">
      <c r="B407" s="135" t="s">
        <v>144</v>
      </c>
      <c r="C407" s="70" t="s">
        <v>925</v>
      </c>
      <c r="D407" s="132" t="s">
        <v>944</v>
      </c>
      <c r="E407" s="76">
        <f t="shared" si="15"/>
        <v>0.25</v>
      </c>
      <c r="F407" s="137" t="s">
        <v>935</v>
      </c>
      <c r="G407" s="78">
        <v>39</v>
      </c>
      <c r="H407" s="137" t="s">
        <v>336</v>
      </c>
      <c r="I407" s="137" t="s">
        <v>510</v>
      </c>
      <c r="J407" s="78" t="s">
        <v>543</v>
      </c>
      <c r="K407" s="160" t="s">
        <v>1168</v>
      </c>
      <c r="L407" s="59" t="s">
        <v>547</v>
      </c>
      <c r="M407" s="59" t="s">
        <v>365</v>
      </c>
      <c r="N407" s="60" t="s">
        <v>1168</v>
      </c>
      <c r="O407" s="59" t="s">
        <v>1168</v>
      </c>
      <c r="P407" s="77"/>
      <c r="Q407" s="105"/>
    </row>
    <row r="408" spans="2:17" ht="51.75" thickBot="1" x14ac:dyDescent="0.25">
      <c r="B408" s="135" t="s">
        <v>144</v>
      </c>
      <c r="C408" s="70" t="s">
        <v>925</v>
      </c>
      <c r="D408" s="132" t="s">
        <v>945</v>
      </c>
      <c r="E408" s="76">
        <f t="shared" si="15"/>
        <v>0.25</v>
      </c>
      <c r="F408" s="137" t="s">
        <v>932</v>
      </c>
      <c r="G408" s="78">
        <v>39</v>
      </c>
      <c r="H408" s="137" t="s">
        <v>336</v>
      </c>
      <c r="I408" s="137" t="s">
        <v>497</v>
      </c>
      <c r="J408" s="108" t="s">
        <v>540</v>
      </c>
      <c r="K408" s="160" t="s">
        <v>1168</v>
      </c>
      <c r="L408" s="59" t="s">
        <v>544</v>
      </c>
      <c r="M408" s="59" t="s">
        <v>365</v>
      </c>
      <c r="N408" s="60" t="s">
        <v>1168</v>
      </c>
      <c r="O408" s="59" t="s">
        <v>1168</v>
      </c>
      <c r="P408" s="77"/>
      <c r="Q408" s="105"/>
    </row>
    <row r="409" spans="2:17" ht="102.75" thickBot="1" x14ac:dyDescent="0.25">
      <c r="B409" s="135" t="s">
        <v>144</v>
      </c>
      <c r="C409" s="70" t="s">
        <v>925</v>
      </c>
      <c r="D409" s="132" t="s">
        <v>945</v>
      </c>
      <c r="E409" s="76">
        <f t="shared" si="15"/>
        <v>0.25</v>
      </c>
      <c r="F409" s="137" t="s">
        <v>932</v>
      </c>
      <c r="G409" s="78">
        <v>39</v>
      </c>
      <c r="H409" s="137" t="s">
        <v>336</v>
      </c>
      <c r="I409" s="137" t="s">
        <v>498</v>
      </c>
      <c r="J409" s="108" t="s">
        <v>541</v>
      </c>
      <c r="K409" s="107" t="s">
        <v>1168</v>
      </c>
      <c r="L409" s="59" t="s">
        <v>545</v>
      </c>
      <c r="M409" s="59" t="s">
        <v>365</v>
      </c>
      <c r="N409" s="60" t="s">
        <v>1168</v>
      </c>
      <c r="O409" s="59" t="s">
        <v>1168</v>
      </c>
      <c r="P409" s="77"/>
      <c r="Q409" s="105"/>
    </row>
    <row r="410" spans="2:17" ht="102.75" thickBot="1" x14ac:dyDescent="0.25">
      <c r="B410" s="135" t="s">
        <v>144</v>
      </c>
      <c r="C410" s="70" t="s">
        <v>925</v>
      </c>
      <c r="D410" s="132" t="s">
        <v>945</v>
      </c>
      <c r="E410" s="76">
        <f t="shared" si="15"/>
        <v>0.25</v>
      </c>
      <c r="F410" s="137" t="s">
        <v>932</v>
      </c>
      <c r="G410" s="78">
        <v>39</v>
      </c>
      <c r="H410" s="137" t="s">
        <v>336</v>
      </c>
      <c r="I410" s="137" t="s">
        <v>503</v>
      </c>
      <c r="J410" s="108" t="s">
        <v>542</v>
      </c>
      <c r="K410" s="107" t="s">
        <v>475</v>
      </c>
      <c r="L410" s="59" t="s">
        <v>546</v>
      </c>
      <c r="M410" s="59" t="s">
        <v>365</v>
      </c>
      <c r="N410" s="60" t="s">
        <v>1168</v>
      </c>
      <c r="O410" s="59" t="s">
        <v>1168</v>
      </c>
      <c r="P410" s="77"/>
      <c r="Q410" s="105"/>
    </row>
    <row r="411" spans="2:17" ht="51.75" thickBot="1" x14ac:dyDescent="0.25">
      <c r="B411" s="135" t="s">
        <v>144</v>
      </c>
      <c r="C411" s="70" t="s">
        <v>925</v>
      </c>
      <c r="D411" s="132" t="s">
        <v>945</v>
      </c>
      <c r="E411" s="76">
        <f t="shared" si="15"/>
        <v>0.25</v>
      </c>
      <c r="F411" s="137" t="s">
        <v>932</v>
      </c>
      <c r="G411" s="78">
        <v>39</v>
      </c>
      <c r="H411" s="137" t="s">
        <v>336</v>
      </c>
      <c r="I411" s="137" t="s">
        <v>510</v>
      </c>
      <c r="J411" s="78" t="s">
        <v>543</v>
      </c>
      <c r="K411" s="160" t="s">
        <v>1168</v>
      </c>
      <c r="L411" s="59" t="s">
        <v>547</v>
      </c>
      <c r="M411" s="59" t="s">
        <v>365</v>
      </c>
      <c r="N411" s="60" t="s">
        <v>1168</v>
      </c>
      <c r="O411" s="59" t="s">
        <v>1168</v>
      </c>
      <c r="P411" s="77"/>
      <c r="Q411" s="105"/>
    </row>
    <row r="412" spans="2:17" ht="26.25" thickBot="1" x14ac:dyDescent="0.25">
      <c r="B412" s="131" t="s">
        <v>145</v>
      </c>
      <c r="C412" s="107" t="s">
        <v>946</v>
      </c>
      <c r="D412" s="132" t="s">
        <v>974</v>
      </c>
      <c r="E412" s="76">
        <f t="shared" si="15"/>
        <v>6.6666666666666666E-2</v>
      </c>
      <c r="F412" s="137" t="s">
        <v>949</v>
      </c>
      <c r="G412" s="78">
        <v>39</v>
      </c>
      <c r="H412" s="108" t="s">
        <v>336</v>
      </c>
      <c r="I412" s="108" t="s">
        <v>497</v>
      </c>
      <c r="J412" s="108" t="s">
        <v>540</v>
      </c>
      <c r="K412" s="112" t="s">
        <v>475</v>
      </c>
      <c r="L412" s="60" t="s">
        <v>544</v>
      </c>
      <c r="M412" s="60" t="s">
        <v>365</v>
      </c>
      <c r="N412" s="60" t="s">
        <v>1168</v>
      </c>
      <c r="O412" s="60" t="s">
        <v>1168</v>
      </c>
      <c r="P412" s="77"/>
      <c r="Q412" s="105"/>
    </row>
    <row r="413" spans="2:17" ht="102.75" thickBot="1" x14ac:dyDescent="0.25">
      <c r="B413" s="134" t="s">
        <v>145</v>
      </c>
      <c r="C413" s="107" t="s">
        <v>946</v>
      </c>
      <c r="D413" s="132" t="s">
        <v>974</v>
      </c>
      <c r="E413" s="76">
        <f t="shared" si="15"/>
        <v>6.6666666666666666E-2</v>
      </c>
      <c r="F413" s="137" t="s">
        <v>949</v>
      </c>
      <c r="G413" s="78">
        <v>39</v>
      </c>
      <c r="H413" s="108" t="s">
        <v>336</v>
      </c>
      <c r="I413" s="108" t="s">
        <v>498</v>
      </c>
      <c r="J413" s="108" t="s">
        <v>541</v>
      </c>
      <c r="K413" s="107" t="s">
        <v>1168</v>
      </c>
      <c r="L413" s="60" t="s">
        <v>545</v>
      </c>
      <c r="M413" s="60" t="s">
        <v>365</v>
      </c>
      <c r="N413" s="60" t="s">
        <v>1168</v>
      </c>
      <c r="O413" s="60" t="s">
        <v>1168</v>
      </c>
      <c r="P413" s="77"/>
      <c r="Q413" s="105"/>
    </row>
    <row r="414" spans="2:17" ht="102.75" thickBot="1" x14ac:dyDescent="0.25">
      <c r="B414" s="134" t="s">
        <v>145</v>
      </c>
      <c r="C414" s="107" t="s">
        <v>946</v>
      </c>
      <c r="D414" s="132" t="s">
        <v>974</v>
      </c>
      <c r="E414" s="76">
        <f t="shared" si="15"/>
        <v>6.6666666666666666E-2</v>
      </c>
      <c r="F414" s="137" t="s">
        <v>949</v>
      </c>
      <c r="G414" s="78">
        <v>39</v>
      </c>
      <c r="H414" s="108" t="s">
        <v>336</v>
      </c>
      <c r="I414" s="108" t="s">
        <v>503</v>
      </c>
      <c r="J414" s="108" t="s">
        <v>542</v>
      </c>
      <c r="K414" s="107" t="s">
        <v>1168</v>
      </c>
      <c r="L414" s="60" t="s">
        <v>546</v>
      </c>
      <c r="M414" s="60" t="s">
        <v>365</v>
      </c>
      <c r="N414" s="60" t="s">
        <v>1168</v>
      </c>
      <c r="O414" s="60" t="s">
        <v>1168</v>
      </c>
      <c r="P414" s="77"/>
      <c r="Q414" s="105"/>
    </row>
    <row r="415" spans="2:17" ht="26.25" thickBot="1" x14ac:dyDescent="0.25">
      <c r="B415" s="134" t="s">
        <v>145</v>
      </c>
      <c r="C415" s="107" t="s">
        <v>925</v>
      </c>
      <c r="D415" s="132" t="s">
        <v>974</v>
      </c>
      <c r="E415" s="76">
        <f t="shared" si="15"/>
        <v>6.6666666666666666E-2</v>
      </c>
      <c r="F415" s="137" t="s">
        <v>949</v>
      </c>
      <c r="G415" s="78">
        <v>39</v>
      </c>
      <c r="H415" s="108" t="s">
        <v>336</v>
      </c>
      <c r="I415" s="108" t="s">
        <v>510</v>
      </c>
      <c r="J415" s="78" t="s">
        <v>543</v>
      </c>
      <c r="K415" s="160" t="s">
        <v>1168</v>
      </c>
      <c r="L415" s="60" t="s">
        <v>547</v>
      </c>
      <c r="M415" s="60" t="s">
        <v>365</v>
      </c>
      <c r="N415" s="60" t="s">
        <v>1168</v>
      </c>
      <c r="O415" s="60" t="s">
        <v>1168</v>
      </c>
      <c r="P415" s="77"/>
      <c r="Q415" s="105"/>
    </row>
    <row r="416" spans="2:17" ht="102.75" thickBot="1" x14ac:dyDescent="0.25">
      <c r="B416" s="134" t="s">
        <v>159</v>
      </c>
      <c r="C416" s="107" t="s">
        <v>357</v>
      </c>
      <c r="D416" s="37" t="s">
        <v>760</v>
      </c>
      <c r="E416" s="76">
        <f t="shared" si="15"/>
        <v>0.25</v>
      </c>
      <c r="F416" s="137" t="s">
        <v>715</v>
      </c>
      <c r="G416" s="78">
        <v>39</v>
      </c>
      <c r="H416" s="108" t="s">
        <v>336</v>
      </c>
      <c r="I416" s="108" t="s">
        <v>497</v>
      </c>
      <c r="J416" s="108" t="s">
        <v>540</v>
      </c>
      <c r="K416" s="112" t="s">
        <v>475</v>
      </c>
      <c r="L416" s="60" t="s">
        <v>544</v>
      </c>
      <c r="M416" s="60" t="s">
        <v>365</v>
      </c>
      <c r="N416" s="60" t="s">
        <v>1168</v>
      </c>
      <c r="O416" s="60" t="s">
        <v>1168</v>
      </c>
      <c r="P416" s="77"/>
      <c r="Q416" s="105"/>
    </row>
    <row r="417" spans="2:17" ht="102.75" thickBot="1" x14ac:dyDescent="0.25">
      <c r="B417" s="134" t="s">
        <v>159</v>
      </c>
      <c r="C417" s="107" t="s">
        <v>357</v>
      </c>
      <c r="D417" s="37" t="s">
        <v>760</v>
      </c>
      <c r="E417" s="76">
        <f t="shared" si="15"/>
        <v>0.25</v>
      </c>
      <c r="F417" s="137" t="s">
        <v>715</v>
      </c>
      <c r="G417" s="78">
        <v>39</v>
      </c>
      <c r="H417" s="108" t="s">
        <v>336</v>
      </c>
      <c r="I417" s="108" t="s">
        <v>498</v>
      </c>
      <c r="J417" s="108" t="s">
        <v>541</v>
      </c>
      <c r="K417" s="107" t="s">
        <v>1168</v>
      </c>
      <c r="L417" s="60" t="s">
        <v>545</v>
      </c>
      <c r="M417" s="60" t="s">
        <v>365</v>
      </c>
      <c r="N417" s="60" t="s">
        <v>1168</v>
      </c>
      <c r="O417" s="60" t="s">
        <v>1168</v>
      </c>
      <c r="P417" s="77"/>
      <c r="Q417" s="105"/>
    </row>
    <row r="418" spans="2:17" ht="102.75" thickBot="1" x14ac:dyDescent="0.25">
      <c r="B418" s="134" t="s">
        <v>159</v>
      </c>
      <c r="C418" s="107" t="s">
        <v>357</v>
      </c>
      <c r="D418" s="37" t="s">
        <v>760</v>
      </c>
      <c r="E418" s="76">
        <f t="shared" si="15"/>
        <v>0.25</v>
      </c>
      <c r="F418" s="108" t="s">
        <v>715</v>
      </c>
      <c r="G418" s="78">
        <v>39</v>
      </c>
      <c r="H418" s="108" t="s">
        <v>336</v>
      </c>
      <c r="I418" s="108" t="s">
        <v>503</v>
      </c>
      <c r="J418" s="108" t="s">
        <v>542</v>
      </c>
      <c r="K418" s="107" t="s">
        <v>1168</v>
      </c>
      <c r="L418" s="60" t="s">
        <v>546</v>
      </c>
      <c r="M418" s="60" t="s">
        <v>365</v>
      </c>
      <c r="N418" s="60" t="s">
        <v>1168</v>
      </c>
      <c r="O418" s="60" t="s">
        <v>1168</v>
      </c>
      <c r="P418" s="77"/>
      <c r="Q418" s="105"/>
    </row>
    <row r="419" spans="2:17" ht="102.75" thickBot="1" x14ac:dyDescent="0.25">
      <c r="B419" s="134" t="s">
        <v>159</v>
      </c>
      <c r="C419" s="107" t="s">
        <v>357</v>
      </c>
      <c r="D419" s="37" t="s">
        <v>760</v>
      </c>
      <c r="E419" s="76">
        <f t="shared" si="15"/>
        <v>0.25</v>
      </c>
      <c r="F419" s="137" t="s">
        <v>715</v>
      </c>
      <c r="G419" s="78">
        <v>39</v>
      </c>
      <c r="H419" s="108" t="s">
        <v>336</v>
      </c>
      <c r="I419" s="108" t="s">
        <v>510</v>
      </c>
      <c r="J419" s="78" t="s">
        <v>543</v>
      </c>
      <c r="K419" s="160" t="s">
        <v>1168</v>
      </c>
      <c r="L419" s="60" t="s">
        <v>547</v>
      </c>
      <c r="M419" s="60" t="s">
        <v>365</v>
      </c>
      <c r="N419" s="60" t="s">
        <v>1168</v>
      </c>
      <c r="O419" s="60" t="s">
        <v>1168</v>
      </c>
      <c r="P419" s="77"/>
      <c r="Q419" s="105"/>
    </row>
    <row r="420" spans="2:17" ht="77.25" thickBot="1" x14ac:dyDescent="0.25">
      <c r="B420" s="134" t="s">
        <v>153</v>
      </c>
      <c r="C420" s="107" t="s">
        <v>1016</v>
      </c>
      <c r="D420" s="37" t="s">
        <v>1028</v>
      </c>
      <c r="E420" s="76">
        <f t="shared" si="15"/>
        <v>0.25</v>
      </c>
      <c r="F420" s="137" t="s">
        <v>1019</v>
      </c>
      <c r="G420" s="78">
        <v>39</v>
      </c>
      <c r="H420" s="108" t="s">
        <v>336</v>
      </c>
      <c r="I420" s="108" t="s">
        <v>497</v>
      </c>
      <c r="J420" s="108" t="s">
        <v>540</v>
      </c>
      <c r="K420" s="129" t="s">
        <v>475</v>
      </c>
      <c r="L420" s="60" t="s">
        <v>544</v>
      </c>
      <c r="M420" s="60" t="s">
        <v>365</v>
      </c>
      <c r="N420" s="60" t="s">
        <v>1168</v>
      </c>
      <c r="O420" s="60" t="s">
        <v>1168</v>
      </c>
      <c r="P420" s="77"/>
      <c r="Q420" s="105"/>
    </row>
    <row r="421" spans="2:17" ht="102.75" thickBot="1" x14ac:dyDescent="0.25">
      <c r="B421" s="134" t="s">
        <v>153</v>
      </c>
      <c r="C421" s="107" t="s">
        <v>1016</v>
      </c>
      <c r="D421" s="37" t="s">
        <v>1028</v>
      </c>
      <c r="E421" s="76">
        <f t="shared" si="15"/>
        <v>0.25</v>
      </c>
      <c r="F421" s="137" t="s">
        <v>1019</v>
      </c>
      <c r="G421" s="78">
        <v>39</v>
      </c>
      <c r="H421" s="108" t="s">
        <v>336</v>
      </c>
      <c r="I421" s="108" t="s">
        <v>498</v>
      </c>
      <c r="J421" s="108" t="s">
        <v>541</v>
      </c>
      <c r="K421" s="107" t="s">
        <v>1168</v>
      </c>
      <c r="L421" s="60" t="s">
        <v>545</v>
      </c>
      <c r="M421" s="60" t="s">
        <v>365</v>
      </c>
      <c r="N421" s="60" t="s">
        <v>1168</v>
      </c>
      <c r="O421" s="60" t="s">
        <v>1168</v>
      </c>
      <c r="P421" s="77"/>
      <c r="Q421" s="105"/>
    </row>
    <row r="422" spans="2:17" ht="102.75" thickBot="1" x14ac:dyDescent="0.25">
      <c r="B422" s="134" t="s">
        <v>153</v>
      </c>
      <c r="C422" s="107" t="s">
        <v>1016</v>
      </c>
      <c r="D422" s="37" t="s">
        <v>1028</v>
      </c>
      <c r="E422" s="76">
        <f t="shared" si="15"/>
        <v>0.25</v>
      </c>
      <c r="F422" s="137" t="s">
        <v>1019</v>
      </c>
      <c r="G422" s="78">
        <v>39</v>
      </c>
      <c r="H422" s="108" t="s">
        <v>336</v>
      </c>
      <c r="I422" s="108" t="s">
        <v>503</v>
      </c>
      <c r="J422" s="108" t="s">
        <v>542</v>
      </c>
      <c r="K422" s="107" t="s">
        <v>1168</v>
      </c>
      <c r="L422" s="60" t="s">
        <v>546</v>
      </c>
      <c r="M422" s="60" t="s">
        <v>365</v>
      </c>
      <c r="N422" s="60" t="s">
        <v>1168</v>
      </c>
      <c r="O422" s="60" t="s">
        <v>1168</v>
      </c>
      <c r="P422" s="77"/>
      <c r="Q422" s="105"/>
    </row>
    <row r="423" spans="2:17" ht="77.25" thickBot="1" x14ac:dyDescent="0.25">
      <c r="B423" s="134" t="s">
        <v>153</v>
      </c>
      <c r="C423" s="107" t="s">
        <v>1016</v>
      </c>
      <c r="D423" s="37" t="s">
        <v>1028</v>
      </c>
      <c r="E423" s="76">
        <f t="shared" si="15"/>
        <v>0.25</v>
      </c>
      <c r="F423" s="137" t="s">
        <v>1019</v>
      </c>
      <c r="G423" s="78">
        <v>39</v>
      </c>
      <c r="H423" s="108" t="s">
        <v>336</v>
      </c>
      <c r="I423" s="108" t="s">
        <v>510</v>
      </c>
      <c r="J423" s="78" t="s">
        <v>543</v>
      </c>
      <c r="K423" s="160" t="s">
        <v>1168</v>
      </c>
      <c r="L423" s="60" t="s">
        <v>547</v>
      </c>
      <c r="M423" s="60" t="s">
        <v>365</v>
      </c>
      <c r="N423" s="60" t="s">
        <v>1168</v>
      </c>
      <c r="O423" s="60" t="s">
        <v>1168</v>
      </c>
      <c r="P423" s="77"/>
      <c r="Q423" s="105"/>
    </row>
    <row r="424" spans="2:17" ht="90" thickBot="1" x14ac:dyDescent="0.25">
      <c r="B424" s="134" t="s">
        <v>159</v>
      </c>
      <c r="C424" s="106" t="s">
        <v>357</v>
      </c>
      <c r="D424" s="137" t="s">
        <v>737</v>
      </c>
      <c r="E424" s="76">
        <f t="shared" si="15"/>
        <v>5.8823529411764705E-2</v>
      </c>
      <c r="F424" s="137" t="s">
        <v>713</v>
      </c>
      <c r="G424" s="78">
        <v>41</v>
      </c>
      <c r="H424" s="137" t="s">
        <v>334</v>
      </c>
      <c r="I424" s="137" t="s">
        <v>497</v>
      </c>
      <c r="J424" s="108" t="s">
        <v>576</v>
      </c>
      <c r="K424" s="91" t="s">
        <v>475</v>
      </c>
      <c r="L424" s="71" t="s">
        <v>580</v>
      </c>
      <c r="M424" s="59" t="s">
        <v>365</v>
      </c>
      <c r="N424" s="59" t="s">
        <v>1168</v>
      </c>
      <c r="O424" s="60" t="s">
        <v>1168</v>
      </c>
      <c r="P424" s="77"/>
      <c r="Q424" s="105"/>
    </row>
    <row r="425" spans="2:17" ht="90" thickBot="1" x14ac:dyDescent="0.25">
      <c r="B425" s="134" t="s">
        <v>159</v>
      </c>
      <c r="C425" s="106" t="s">
        <v>357</v>
      </c>
      <c r="D425" s="137" t="s">
        <v>737</v>
      </c>
      <c r="E425" s="76">
        <f t="shared" si="15"/>
        <v>5.8823529411764705E-2</v>
      </c>
      <c r="F425" s="137" t="s">
        <v>713</v>
      </c>
      <c r="G425" s="78">
        <v>41</v>
      </c>
      <c r="H425" s="137" t="s">
        <v>334</v>
      </c>
      <c r="I425" s="137" t="s">
        <v>498</v>
      </c>
      <c r="J425" s="108" t="s">
        <v>577</v>
      </c>
      <c r="K425" s="91" t="s">
        <v>475</v>
      </c>
      <c r="L425" s="59" t="s">
        <v>581</v>
      </c>
      <c r="M425" s="59" t="s">
        <v>365</v>
      </c>
      <c r="N425" s="59" t="s">
        <v>1168</v>
      </c>
      <c r="O425" s="60" t="s">
        <v>1168</v>
      </c>
      <c r="P425" s="77"/>
      <c r="Q425" s="105"/>
    </row>
    <row r="426" spans="2:17" ht="90" thickBot="1" x14ac:dyDescent="0.25">
      <c r="B426" s="134" t="s">
        <v>159</v>
      </c>
      <c r="C426" s="106" t="s">
        <v>357</v>
      </c>
      <c r="D426" s="137" t="s">
        <v>737</v>
      </c>
      <c r="E426" s="76">
        <f t="shared" si="15"/>
        <v>5.8823529411764705E-2</v>
      </c>
      <c r="F426" s="137" t="s">
        <v>713</v>
      </c>
      <c r="G426" s="78">
        <v>41</v>
      </c>
      <c r="H426" s="137" t="s">
        <v>334</v>
      </c>
      <c r="I426" s="137" t="s">
        <v>503</v>
      </c>
      <c r="J426" s="108" t="s">
        <v>578</v>
      </c>
      <c r="K426" s="91" t="s">
        <v>475</v>
      </c>
      <c r="L426" s="71" t="s">
        <v>582</v>
      </c>
      <c r="M426" s="59" t="s">
        <v>365</v>
      </c>
      <c r="N426" s="59" t="s">
        <v>1168</v>
      </c>
      <c r="O426" s="60" t="s">
        <v>1168</v>
      </c>
      <c r="P426" s="77"/>
      <c r="Q426" s="105"/>
    </row>
    <row r="427" spans="2:17" ht="90" thickBot="1" x14ac:dyDescent="0.25">
      <c r="B427" s="134" t="s">
        <v>159</v>
      </c>
      <c r="C427" s="106" t="s">
        <v>357</v>
      </c>
      <c r="D427" s="137" t="s">
        <v>737</v>
      </c>
      <c r="E427" s="76">
        <f t="shared" si="15"/>
        <v>5.8823529411764705E-2</v>
      </c>
      <c r="F427" s="137" t="s">
        <v>713</v>
      </c>
      <c r="G427" s="78">
        <v>41</v>
      </c>
      <c r="H427" s="137" t="s">
        <v>334</v>
      </c>
      <c r="I427" s="137" t="s">
        <v>510</v>
      </c>
      <c r="J427" s="108" t="s">
        <v>579</v>
      </c>
      <c r="K427" s="91" t="s">
        <v>475</v>
      </c>
      <c r="L427" s="71" t="s">
        <v>583</v>
      </c>
      <c r="M427" s="59" t="s">
        <v>365</v>
      </c>
      <c r="N427" s="59" t="s">
        <v>1168</v>
      </c>
      <c r="O427" s="60" t="s">
        <v>1168</v>
      </c>
      <c r="P427" s="77"/>
      <c r="Q427" s="105"/>
    </row>
    <row r="428" spans="2:17" ht="128.25" thickBot="1" x14ac:dyDescent="0.25">
      <c r="B428" s="135" t="s">
        <v>134</v>
      </c>
      <c r="C428" s="104" t="s">
        <v>433</v>
      </c>
      <c r="D428" s="78" t="s">
        <v>634</v>
      </c>
      <c r="E428" s="76">
        <f t="shared" si="15"/>
        <v>0.2</v>
      </c>
      <c r="F428" s="137" t="s">
        <v>452</v>
      </c>
      <c r="G428" s="78">
        <v>42</v>
      </c>
      <c r="H428" s="137" t="s">
        <v>309</v>
      </c>
      <c r="I428" s="137" t="s">
        <v>497</v>
      </c>
      <c r="J428" s="78" t="s">
        <v>504</v>
      </c>
      <c r="K428" s="160" t="s">
        <v>1168</v>
      </c>
      <c r="L428" s="71" t="s">
        <v>507</v>
      </c>
      <c r="M428" s="59" t="s">
        <v>365</v>
      </c>
      <c r="N428" s="59" t="s">
        <v>1168</v>
      </c>
      <c r="O428" s="59" t="s">
        <v>1168</v>
      </c>
      <c r="P428" s="77"/>
      <c r="Q428" s="105"/>
    </row>
    <row r="429" spans="2:17" ht="128.25" thickBot="1" x14ac:dyDescent="0.25">
      <c r="B429" s="135" t="s">
        <v>134</v>
      </c>
      <c r="C429" s="104" t="s">
        <v>433</v>
      </c>
      <c r="D429" s="78" t="s">
        <v>634</v>
      </c>
      <c r="E429" s="76">
        <f t="shared" si="15"/>
        <v>0.2</v>
      </c>
      <c r="F429" s="137" t="s">
        <v>452</v>
      </c>
      <c r="G429" s="78">
        <v>42</v>
      </c>
      <c r="H429" s="137" t="s">
        <v>309</v>
      </c>
      <c r="I429" s="137" t="s">
        <v>498</v>
      </c>
      <c r="J429" s="78" t="s">
        <v>505</v>
      </c>
      <c r="K429" s="91" t="s">
        <v>475</v>
      </c>
      <c r="L429" s="71" t="s">
        <v>508</v>
      </c>
      <c r="M429" s="59" t="s">
        <v>365</v>
      </c>
      <c r="N429" s="59" t="s">
        <v>1168</v>
      </c>
      <c r="O429" s="59" t="s">
        <v>1168</v>
      </c>
      <c r="P429" s="77"/>
      <c r="Q429" s="105"/>
    </row>
    <row r="430" spans="2:17" ht="128.25" thickBot="1" x14ac:dyDescent="0.25">
      <c r="B430" s="135" t="s">
        <v>134</v>
      </c>
      <c r="C430" s="104" t="s">
        <v>433</v>
      </c>
      <c r="D430" s="78" t="s">
        <v>634</v>
      </c>
      <c r="E430" s="76">
        <f t="shared" si="15"/>
        <v>0.2</v>
      </c>
      <c r="F430" s="137" t="s">
        <v>452</v>
      </c>
      <c r="G430" s="78">
        <v>42</v>
      </c>
      <c r="H430" s="137" t="s">
        <v>309</v>
      </c>
      <c r="I430" s="137" t="s">
        <v>503</v>
      </c>
      <c r="J430" s="132" t="s">
        <v>506</v>
      </c>
      <c r="K430" s="107" t="s">
        <v>1168</v>
      </c>
      <c r="L430" s="71" t="s">
        <v>509</v>
      </c>
      <c r="M430" s="59" t="s">
        <v>365</v>
      </c>
      <c r="N430" s="59" t="s">
        <v>1168</v>
      </c>
      <c r="O430" s="59" t="s">
        <v>1168</v>
      </c>
      <c r="P430" s="77"/>
      <c r="Q430" s="105"/>
    </row>
    <row r="431" spans="2:17" ht="115.5" thickBot="1" x14ac:dyDescent="0.25">
      <c r="B431" s="135" t="s">
        <v>143</v>
      </c>
      <c r="C431" s="70" t="s">
        <v>83</v>
      </c>
      <c r="D431" s="108" t="s">
        <v>635</v>
      </c>
      <c r="E431" s="76">
        <f t="shared" si="15"/>
        <v>0.1</v>
      </c>
      <c r="F431" s="137" t="s">
        <v>389</v>
      </c>
      <c r="G431" s="78">
        <v>42</v>
      </c>
      <c r="H431" s="137" t="s">
        <v>309</v>
      </c>
      <c r="I431" s="137" t="s">
        <v>497</v>
      </c>
      <c r="J431" s="78" t="s">
        <v>504</v>
      </c>
      <c r="K431" s="160" t="s">
        <v>1168</v>
      </c>
      <c r="L431" s="71" t="s">
        <v>507</v>
      </c>
      <c r="M431" s="59" t="s">
        <v>365</v>
      </c>
      <c r="N431" s="60" t="s">
        <v>1168</v>
      </c>
      <c r="O431" s="59" t="s">
        <v>1168</v>
      </c>
      <c r="P431" s="77"/>
      <c r="Q431" s="105"/>
    </row>
    <row r="432" spans="2:17" ht="115.5" thickBot="1" x14ac:dyDescent="0.25">
      <c r="B432" s="135" t="s">
        <v>143</v>
      </c>
      <c r="C432" s="70" t="s">
        <v>83</v>
      </c>
      <c r="D432" s="108" t="s">
        <v>635</v>
      </c>
      <c r="E432" s="76">
        <f t="shared" si="15"/>
        <v>0.1</v>
      </c>
      <c r="F432" s="137" t="s">
        <v>389</v>
      </c>
      <c r="G432" s="78">
        <v>42</v>
      </c>
      <c r="H432" s="137" t="s">
        <v>309</v>
      </c>
      <c r="I432" s="137" t="s">
        <v>498</v>
      </c>
      <c r="J432" s="78" t="s">
        <v>505</v>
      </c>
      <c r="K432" s="91" t="s">
        <v>475</v>
      </c>
      <c r="L432" s="71" t="s">
        <v>508</v>
      </c>
      <c r="M432" s="59" t="s">
        <v>365</v>
      </c>
      <c r="N432" s="60" t="s">
        <v>1168</v>
      </c>
      <c r="O432" s="59" t="s">
        <v>1168</v>
      </c>
      <c r="P432" s="77"/>
      <c r="Q432" s="105"/>
    </row>
    <row r="433" spans="2:17" ht="115.5" thickBot="1" x14ac:dyDescent="0.25">
      <c r="B433" s="135" t="s">
        <v>143</v>
      </c>
      <c r="C433" s="70" t="s">
        <v>83</v>
      </c>
      <c r="D433" s="108" t="s">
        <v>635</v>
      </c>
      <c r="E433" s="76">
        <f t="shared" si="15"/>
        <v>0.1</v>
      </c>
      <c r="F433" s="137" t="s">
        <v>389</v>
      </c>
      <c r="G433" s="78">
        <v>42</v>
      </c>
      <c r="H433" s="137" t="s">
        <v>309</v>
      </c>
      <c r="I433" s="137" t="s">
        <v>503</v>
      </c>
      <c r="J433" s="132" t="s">
        <v>506</v>
      </c>
      <c r="K433" s="107" t="s">
        <v>1168</v>
      </c>
      <c r="L433" s="71" t="s">
        <v>509</v>
      </c>
      <c r="M433" s="59" t="s">
        <v>365</v>
      </c>
      <c r="N433" s="60" t="s">
        <v>1168</v>
      </c>
      <c r="O433" s="59" t="s">
        <v>1168</v>
      </c>
      <c r="P433" s="77"/>
      <c r="Q433" s="105"/>
    </row>
    <row r="434" spans="2:17" ht="77.25" thickBot="1" x14ac:dyDescent="0.25">
      <c r="B434" s="134" t="s">
        <v>141</v>
      </c>
      <c r="C434" s="107" t="s">
        <v>405</v>
      </c>
      <c r="D434" s="78" t="s">
        <v>636</v>
      </c>
      <c r="E434" s="76">
        <f t="shared" si="15"/>
        <v>0.33333333333333331</v>
      </c>
      <c r="F434" s="137" t="s">
        <v>430</v>
      </c>
      <c r="G434" s="78">
        <v>42</v>
      </c>
      <c r="H434" s="108" t="s">
        <v>309</v>
      </c>
      <c r="I434" s="108" t="s">
        <v>497</v>
      </c>
      <c r="J434" s="78" t="s">
        <v>504</v>
      </c>
      <c r="K434" s="160" t="s">
        <v>1168</v>
      </c>
      <c r="L434" s="71" t="s">
        <v>507</v>
      </c>
      <c r="M434" s="60" t="s">
        <v>365</v>
      </c>
      <c r="N434" s="60" t="s">
        <v>1168</v>
      </c>
      <c r="O434" s="60" t="s">
        <v>1168</v>
      </c>
      <c r="P434" s="77"/>
      <c r="Q434" s="105"/>
    </row>
    <row r="435" spans="2:17" ht="77.25" thickBot="1" x14ac:dyDescent="0.25">
      <c r="B435" s="135" t="s">
        <v>141</v>
      </c>
      <c r="C435" s="70" t="s">
        <v>405</v>
      </c>
      <c r="D435" s="78" t="s">
        <v>636</v>
      </c>
      <c r="E435" s="76">
        <f t="shared" si="15"/>
        <v>0.33333333333333331</v>
      </c>
      <c r="F435" s="137" t="s">
        <v>430</v>
      </c>
      <c r="G435" s="78">
        <v>42</v>
      </c>
      <c r="H435" s="137" t="s">
        <v>309</v>
      </c>
      <c r="I435" s="137" t="s">
        <v>498</v>
      </c>
      <c r="J435" s="78" t="s">
        <v>505</v>
      </c>
      <c r="K435" s="160" t="s">
        <v>1168</v>
      </c>
      <c r="L435" s="71" t="s">
        <v>508</v>
      </c>
      <c r="M435" s="59" t="s">
        <v>365</v>
      </c>
      <c r="N435" s="59" t="s">
        <v>1168</v>
      </c>
      <c r="O435" s="59" t="s">
        <v>1168</v>
      </c>
      <c r="P435" s="77"/>
      <c r="Q435" s="105"/>
    </row>
    <row r="436" spans="2:17" ht="115.5" thickBot="1" x14ac:dyDescent="0.25">
      <c r="B436" s="135" t="s">
        <v>141</v>
      </c>
      <c r="C436" s="70" t="s">
        <v>405</v>
      </c>
      <c r="D436" s="78" t="s">
        <v>636</v>
      </c>
      <c r="E436" s="76">
        <f t="shared" si="15"/>
        <v>0.33333333333333331</v>
      </c>
      <c r="F436" s="137" t="s">
        <v>430</v>
      </c>
      <c r="G436" s="78">
        <v>42</v>
      </c>
      <c r="H436" s="137" t="s">
        <v>309</v>
      </c>
      <c r="I436" s="137" t="s">
        <v>503</v>
      </c>
      <c r="J436" s="132" t="s">
        <v>506</v>
      </c>
      <c r="K436" s="91" t="s">
        <v>475</v>
      </c>
      <c r="L436" s="71" t="s">
        <v>509</v>
      </c>
      <c r="M436" s="59" t="s">
        <v>365</v>
      </c>
      <c r="N436" s="59" t="s">
        <v>1168</v>
      </c>
      <c r="O436" s="59" t="s">
        <v>1168</v>
      </c>
      <c r="P436" s="77"/>
      <c r="Q436" s="105"/>
    </row>
    <row r="437" spans="2:17" ht="166.5" thickBot="1" x14ac:dyDescent="0.25">
      <c r="B437" s="135" t="s">
        <v>134</v>
      </c>
      <c r="C437" s="104" t="s">
        <v>433</v>
      </c>
      <c r="D437" s="78" t="s">
        <v>637</v>
      </c>
      <c r="E437" s="76">
        <f t="shared" si="15"/>
        <v>0.2</v>
      </c>
      <c r="F437" s="137" t="s">
        <v>450</v>
      </c>
      <c r="G437" s="78">
        <v>42</v>
      </c>
      <c r="H437" s="137" t="s">
        <v>309</v>
      </c>
      <c r="I437" s="137" t="s">
        <v>497</v>
      </c>
      <c r="J437" s="78" t="s">
        <v>504</v>
      </c>
      <c r="K437" s="160" t="s">
        <v>1168</v>
      </c>
      <c r="L437" s="71" t="s">
        <v>507</v>
      </c>
      <c r="M437" s="59" t="s">
        <v>365</v>
      </c>
      <c r="N437" s="59" t="s">
        <v>1168</v>
      </c>
      <c r="O437" s="59" t="s">
        <v>1168</v>
      </c>
      <c r="P437" s="77"/>
      <c r="Q437" s="105"/>
    </row>
    <row r="438" spans="2:17" ht="166.5" thickBot="1" x14ac:dyDescent="0.25">
      <c r="B438" s="135" t="s">
        <v>134</v>
      </c>
      <c r="C438" s="104" t="s">
        <v>433</v>
      </c>
      <c r="D438" s="78" t="s">
        <v>637</v>
      </c>
      <c r="E438" s="76">
        <f t="shared" si="15"/>
        <v>0.2</v>
      </c>
      <c r="F438" s="137" t="s">
        <v>450</v>
      </c>
      <c r="G438" s="78">
        <v>42</v>
      </c>
      <c r="H438" s="137" t="s">
        <v>309</v>
      </c>
      <c r="I438" s="137" t="s">
        <v>498</v>
      </c>
      <c r="J438" s="78" t="s">
        <v>505</v>
      </c>
      <c r="K438" s="91" t="s">
        <v>475</v>
      </c>
      <c r="L438" s="71" t="s">
        <v>508</v>
      </c>
      <c r="M438" s="59" t="s">
        <v>365</v>
      </c>
      <c r="N438" s="59" t="s">
        <v>1168</v>
      </c>
      <c r="O438" s="59" t="s">
        <v>1168</v>
      </c>
      <c r="P438" s="77"/>
      <c r="Q438" s="105"/>
    </row>
    <row r="439" spans="2:17" ht="166.5" thickBot="1" x14ac:dyDescent="0.25">
      <c r="B439" s="135" t="s">
        <v>134</v>
      </c>
      <c r="C439" s="104" t="s">
        <v>433</v>
      </c>
      <c r="D439" s="78" t="s">
        <v>637</v>
      </c>
      <c r="E439" s="76">
        <f t="shared" si="15"/>
        <v>0.2</v>
      </c>
      <c r="F439" s="137" t="s">
        <v>450</v>
      </c>
      <c r="G439" s="78">
        <v>42</v>
      </c>
      <c r="H439" s="137" t="s">
        <v>309</v>
      </c>
      <c r="I439" s="137" t="s">
        <v>503</v>
      </c>
      <c r="J439" s="132" t="s">
        <v>506</v>
      </c>
      <c r="K439" s="107" t="s">
        <v>1168</v>
      </c>
      <c r="L439" s="71" t="s">
        <v>509</v>
      </c>
      <c r="M439" s="59" t="s">
        <v>365</v>
      </c>
      <c r="N439" s="59" t="s">
        <v>1168</v>
      </c>
      <c r="O439" s="59" t="s">
        <v>1168</v>
      </c>
      <c r="P439" s="77"/>
      <c r="Q439" s="105"/>
    </row>
    <row r="440" spans="2:17" ht="90" thickBot="1" x14ac:dyDescent="0.25">
      <c r="B440" s="134" t="s">
        <v>141</v>
      </c>
      <c r="C440" s="107" t="s">
        <v>405</v>
      </c>
      <c r="D440" s="78" t="s">
        <v>614</v>
      </c>
      <c r="E440" s="76">
        <f t="shared" si="15"/>
        <v>0.33333333333333331</v>
      </c>
      <c r="F440" s="108" t="s">
        <v>411</v>
      </c>
      <c r="G440" s="78">
        <v>42</v>
      </c>
      <c r="H440" s="108" t="s">
        <v>309</v>
      </c>
      <c r="I440" s="108" t="s">
        <v>497</v>
      </c>
      <c r="J440" s="78" t="s">
        <v>504</v>
      </c>
      <c r="K440" s="160" t="s">
        <v>1168</v>
      </c>
      <c r="L440" s="71" t="s">
        <v>507</v>
      </c>
      <c r="M440" s="59" t="s">
        <v>365</v>
      </c>
      <c r="N440" s="60" t="s">
        <v>1168</v>
      </c>
      <c r="O440" s="60" t="s">
        <v>1168</v>
      </c>
      <c r="P440" s="77"/>
      <c r="Q440" s="105"/>
    </row>
    <row r="441" spans="2:17" ht="90" thickBot="1" x14ac:dyDescent="0.25">
      <c r="B441" s="135" t="s">
        <v>141</v>
      </c>
      <c r="C441" s="70" t="s">
        <v>405</v>
      </c>
      <c r="D441" s="78" t="s">
        <v>614</v>
      </c>
      <c r="E441" s="76">
        <f t="shared" si="15"/>
        <v>0.33333333333333331</v>
      </c>
      <c r="F441" s="137" t="s">
        <v>411</v>
      </c>
      <c r="G441" s="78">
        <v>42</v>
      </c>
      <c r="H441" s="137" t="s">
        <v>309</v>
      </c>
      <c r="I441" s="137" t="s">
        <v>498</v>
      </c>
      <c r="J441" s="78" t="s">
        <v>505</v>
      </c>
      <c r="K441" s="91" t="s">
        <v>475</v>
      </c>
      <c r="L441" s="71" t="s">
        <v>508</v>
      </c>
      <c r="M441" s="59" t="s">
        <v>365</v>
      </c>
      <c r="N441" s="60" t="s">
        <v>1168</v>
      </c>
      <c r="O441" s="59" t="s">
        <v>1168</v>
      </c>
      <c r="P441" s="77"/>
      <c r="Q441" s="105"/>
    </row>
    <row r="442" spans="2:17" ht="115.5" thickBot="1" x14ac:dyDescent="0.25">
      <c r="B442" s="135" t="s">
        <v>141</v>
      </c>
      <c r="C442" s="70" t="s">
        <v>405</v>
      </c>
      <c r="D442" s="78" t="s">
        <v>614</v>
      </c>
      <c r="E442" s="76">
        <f t="shared" si="15"/>
        <v>0.33333333333333331</v>
      </c>
      <c r="F442" s="137" t="s">
        <v>411</v>
      </c>
      <c r="G442" s="78">
        <v>42</v>
      </c>
      <c r="H442" s="137" t="s">
        <v>309</v>
      </c>
      <c r="I442" s="137" t="s">
        <v>503</v>
      </c>
      <c r="J442" s="132" t="s">
        <v>506</v>
      </c>
      <c r="K442" s="107" t="s">
        <v>1168</v>
      </c>
      <c r="L442" s="71" t="s">
        <v>509</v>
      </c>
      <c r="M442" s="59" t="s">
        <v>365</v>
      </c>
      <c r="N442" s="60" t="s">
        <v>1168</v>
      </c>
      <c r="O442" s="59" t="s">
        <v>1168</v>
      </c>
      <c r="P442" s="77"/>
      <c r="Q442" s="105"/>
    </row>
    <row r="443" spans="2:17" ht="39" thickBot="1" x14ac:dyDescent="0.25">
      <c r="B443" s="134" t="s">
        <v>141</v>
      </c>
      <c r="C443" s="107" t="s">
        <v>405</v>
      </c>
      <c r="D443" s="78" t="s">
        <v>790</v>
      </c>
      <c r="E443" s="76">
        <f t="shared" si="15"/>
        <v>0.33333333333333331</v>
      </c>
      <c r="F443" s="137" t="s">
        <v>413</v>
      </c>
      <c r="G443" s="78">
        <v>42</v>
      </c>
      <c r="H443" s="108" t="s">
        <v>309</v>
      </c>
      <c r="I443" s="108" t="s">
        <v>497</v>
      </c>
      <c r="J443" s="78" t="s">
        <v>504</v>
      </c>
      <c r="K443" s="160" t="s">
        <v>1168</v>
      </c>
      <c r="L443" s="71" t="s">
        <v>507</v>
      </c>
      <c r="M443" s="60" t="s">
        <v>365</v>
      </c>
      <c r="N443" s="60" t="s">
        <v>1168</v>
      </c>
      <c r="O443" s="60" t="s">
        <v>1168</v>
      </c>
      <c r="P443" s="77"/>
      <c r="Q443" s="105"/>
    </row>
    <row r="444" spans="2:17" ht="39" thickBot="1" x14ac:dyDescent="0.25">
      <c r="B444" s="135" t="s">
        <v>141</v>
      </c>
      <c r="C444" s="70" t="s">
        <v>405</v>
      </c>
      <c r="D444" s="78" t="s">
        <v>790</v>
      </c>
      <c r="E444" s="76">
        <f t="shared" si="15"/>
        <v>0.33333333333333331</v>
      </c>
      <c r="F444" s="137" t="s">
        <v>413</v>
      </c>
      <c r="G444" s="78">
        <v>42</v>
      </c>
      <c r="H444" s="137" t="s">
        <v>309</v>
      </c>
      <c r="I444" s="137" t="s">
        <v>498</v>
      </c>
      <c r="J444" s="78" t="s">
        <v>505</v>
      </c>
      <c r="K444" s="160" t="s">
        <v>1168</v>
      </c>
      <c r="L444" s="71" t="s">
        <v>508</v>
      </c>
      <c r="M444" s="59" t="s">
        <v>365</v>
      </c>
      <c r="N444" s="59" t="s">
        <v>1168</v>
      </c>
      <c r="O444" s="59" t="s">
        <v>1168</v>
      </c>
      <c r="P444" s="77"/>
      <c r="Q444" s="105"/>
    </row>
    <row r="445" spans="2:17" ht="115.5" thickBot="1" x14ac:dyDescent="0.25">
      <c r="B445" s="135" t="s">
        <v>141</v>
      </c>
      <c r="C445" s="70" t="s">
        <v>405</v>
      </c>
      <c r="D445" s="78" t="s">
        <v>790</v>
      </c>
      <c r="E445" s="76">
        <f t="shared" si="15"/>
        <v>0.33333333333333331</v>
      </c>
      <c r="F445" s="137" t="s">
        <v>413</v>
      </c>
      <c r="G445" s="78">
        <v>42</v>
      </c>
      <c r="H445" s="137" t="s">
        <v>309</v>
      </c>
      <c r="I445" s="137" t="s">
        <v>503</v>
      </c>
      <c r="J445" s="132" t="s">
        <v>506</v>
      </c>
      <c r="K445" s="91" t="s">
        <v>475</v>
      </c>
      <c r="L445" s="71" t="s">
        <v>509</v>
      </c>
      <c r="M445" s="59" t="s">
        <v>365</v>
      </c>
      <c r="N445" s="59" t="s">
        <v>1168</v>
      </c>
      <c r="O445" s="59" t="s">
        <v>1168</v>
      </c>
      <c r="P445" s="77"/>
      <c r="Q445" s="105"/>
    </row>
    <row r="446" spans="2:17" ht="64.5" thickBot="1" x14ac:dyDescent="0.25">
      <c r="B446" s="135" t="s">
        <v>141</v>
      </c>
      <c r="C446" s="70" t="s">
        <v>405</v>
      </c>
      <c r="D446" s="78" t="s">
        <v>638</v>
      </c>
      <c r="E446" s="76">
        <f t="shared" si="15"/>
        <v>0.14285714285714285</v>
      </c>
      <c r="F446" s="108" t="s">
        <v>428</v>
      </c>
      <c r="G446" s="78">
        <v>42</v>
      </c>
      <c r="H446" s="137" t="s">
        <v>309</v>
      </c>
      <c r="I446" s="137" t="s">
        <v>497</v>
      </c>
      <c r="J446" s="78" t="s">
        <v>504</v>
      </c>
      <c r="K446" s="160" t="s">
        <v>1168</v>
      </c>
      <c r="L446" s="71" t="s">
        <v>507</v>
      </c>
      <c r="M446" s="59" t="s">
        <v>365</v>
      </c>
      <c r="N446" s="59" t="s">
        <v>1168</v>
      </c>
      <c r="O446" s="60" t="s">
        <v>1168</v>
      </c>
      <c r="P446" s="77"/>
      <c r="Q446" s="105"/>
    </row>
    <row r="447" spans="2:17" ht="64.5" thickBot="1" x14ac:dyDescent="0.25">
      <c r="B447" s="135" t="s">
        <v>141</v>
      </c>
      <c r="C447" s="70" t="s">
        <v>405</v>
      </c>
      <c r="D447" s="78" t="s">
        <v>638</v>
      </c>
      <c r="E447" s="76">
        <f t="shared" si="15"/>
        <v>0.14285714285714285</v>
      </c>
      <c r="F447" s="137" t="s">
        <v>428</v>
      </c>
      <c r="G447" s="78">
        <v>42</v>
      </c>
      <c r="H447" s="137" t="s">
        <v>309</v>
      </c>
      <c r="I447" s="137" t="s">
        <v>498</v>
      </c>
      <c r="J447" s="78" t="s">
        <v>505</v>
      </c>
      <c r="K447" s="91" t="s">
        <v>475</v>
      </c>
      <c r="L447" s="71" t="s">
        <v>508</v>
      </c>
      <c r="M447" s="59" t="s">
        <v>365</v>
      </c>
      <c r="N447" s="59" t="s">
        <v>1168</v>
      </c>
      <c r="O447" s="60" t="s">
        <v>1168</v>
      </c>
      <c r="P447" s="77"/>
      <c r="Q447" s="105"/>
    </row>
    <row r="448" spans="2:17" ht="115.5" thickBot="1" x14ac:dyDescent="0.25">
      <c r="B448" s="135" t="s">
        <v>141</v>
      </c>
      <c r="C448" s="70" t="s">
        <v>405</v>
      </c>
      <c r="D448" s="78" t="s">
        <v>638</v>
      </c>
      <c r="E448" s="76">
        <f t="shared" si="15"/>
        <v>0.14285714285714285</v>
      </c>
      <c r="F448" s="137" t="s">
        <v>428</v>
      </c>
      <c r="G448" s="78">
        <v>42</v>
      </c>
      <c r="H448" s="137" t="s">
        <v>309</v>
      </c>
      <c r="I448" s="137" t="s">
        <v>503</v>
      </c>
      <c r="J448" s="132" t="s">
        <v>506</v>
      </c>
      <c r="K448" s="107" t="s">
        <v>1168</v>
      </c>
      <c r="L448" s="71" t="s">
        <v>509</v>
      </c>
      <c r="M448" s="59" t="s">
        <v>365</v>
      </c>
      <c r="N448" s="59" t="s">
        <v>1168</v>
      </c>
      <c r="O448" s="60" t="s">
        <v>1168</v>
      </c>
      <c r="P448" s="77"/>
      <c r="Q448" s="105"/>
    </row>
    <row r="449" spans="2:17" ht="51.75" thickBot="1" x14ac:dyDescent="0.25">
      <c r="B449" s="135" t="s">
        <v>143</v>
      </c>
      <c r="C449" s="70" t="s">
        <v>83</v>
      </c>
      <c r="D449" s="137" t="s">
        <v>639</v>
      </c>
      <c r="E449" s="76">
        <f t="shared" si="15"/>
        <v>0.33333333333333331</v>
      </c>
      <c r="F449" s="108" t="s">
        <v>388</v>
      </c>
      <c r="G449" s="78">
        <v>42</v>
      </c>
      <c r="H449" s="137" t="s">
        <v>309</v>
      </c>
      <c r="I449" s="137" t="s">
        <v>497</v>
      </c>
      <c r="J449" s="78" t="s">
        <v>504</v>
      </c>
      <c r="K449" s="160" t="s">
        <v>1168</v>
      </c>
      <c r="L449" s="71" t="s">
        <v>507</v>
      </c>
      <c r="M449" s="59" t="s">
        <v>365</v>
      </c>
      <c r="N449" s="59" t="s">
        <v>1168</v>
      </c>
      <c r="O449" s="59" t="s">
        <v>1168</v>
      </c>
      <c r="P449" s="77"/>
      <c r="Q449" s="105"/>
    </row>
    <row r="450" spans="2:17" ht="51.75" thickBot="1" x14ac:dyDescent="0.25">
      <c r="B450" s="135" t="s">
        <v>143</v>
      </c>
      <c r="C450" s="70" t="s">
        <v>83</v>
      </c>
      <c r="D450" s="137" t="s">
        <v>639</v>
      </c>
      <c r="E450" s="76">
        <f t="shared" si="15"/>
        <v>0.33333333333333331</v>
      </c>
      <c r="F450" s="137" t="s">
        <v>388</v>
      </c>
      <c r="G450" s="78">
        <v>42</v>
      </c>
      <c r="H450" s="137" t="s">
        <v>309</v>
      </c>
      <c r="I450" s="137" t="s">
        <v>498</v>
      </c>
      <c r="J450" s="78" t="s">
        <v>505</v>
      </c>
      <c r="K450" s="91" t="s">
        <v>475</v>
      </c>
      <c r="L450" s="71" t="s">
        <v>508</v>
      </c>
      <c r="M450" s="59" t="s">
        <v>365</v>
      </c>
      <c r="N450" s="59" t="s">
        <v>1168</v>
      </c>
      <c r="O450" s="59" t="s">
        <v>1168</v>
      </c>
      <c r="P450" s="77"/>
      <c r="Q450" s="105"/>
    </row>
    <row r="451" spans="2:17" ht="115.5" thickBot="1" x14ac:dyDescent="0.25">
      <c r="B451" s="135" t="s">
        <v>143</v>
      </c>
      <c r="C451" s="70" t="s">
        <v>83</v>
      </c>
      <c r="D451" s="137" t="s">
        <v>639</v>
      </c>
      <c r="E451" s="76">
        <f t="shared" si="15"/>
        <v>0.33333333333333331</v>
      </c>
      <c r="F451" s="137" t="s">
        <v>388</v>
      </c>
      <c r="G451" s="78">
        <v>42</v>
      </c>
      <c r="H451" s="137" t="s">
        <v>309</v>
      </c>
      <c r="I451" s="137" t="s">
        <v>503</v>
      </c>
      <c r="J451" s="132" t="s">
        <v>506</v>
      </c>
      <c r="K451" s="107" t="s">
        <v>1168</v>
      </c>
      <c r="L451" s="71" t="s">
        <v>509</v>
      </c>
      <c r="M451" s="59" t="s">
        <v>365</v>
      </c>
      <c r="N451" s="59" t="s">
        <v>1168</v>
      </c>
      <c r="O451" s="59" t="s">
        <v>1168</v>
      </c>
      <c r="P451" s="77"/>
      <c r="Q451" s="105"/>
    </row>
    <row r="452" spans="2:17" ht="90" thickBot="1" x14ac:dyDescent="0.25">
      <c r="B452" s="135" t="s">
        <v>141</v>
      </c>
      <c r="C452" s="70" t="s">
        <v>405</v>
      </c>
      <c r="D452" s="137" t="s">
        <v>595</v>
      </c>
      <c r="E452" s="76">
        <f t="shared" si="15"/>
        <v>0.2</v>
      </c>
      <c r="F452" s="137" t="s">
        <v>427</v>
      </c>
      <c r="G452" s="78">
        <v>42</v>
      </c>
      <c r="H452" s="137" t="s">
        <v>309</v>
      </c>
      <c r="I452" s="137" t="s">
        <v>497</v>
      </c>
      <c r="J452" s="78" t="s">
        <v>504</v>
      </c>
      <c r="K452" s="160" t="s">
        <v>1168</v>
      </c>
      <c r="L452" s="84" t="s">
        <v>507</v>
      </c>
      <c r="M452" s="59" t="s">
        <v>365</v>
      </c>
      <c r="N452" s="59" t="s">
        <v>1168</v>
      </c>
      <c r="O452" s="60" t="s">
        <v>1168</v>
      </c>
      <c r="P452" s="77"/>
      <c r="Q452" s="105"/>
    </row>
    <row r="453" spans="2:17" ht="90" thickBot="1" x14ac:dyDescent="0.25">
      <c r="B453" s="135" t="s">
        <v>141</v>
      </c>
      <c r="C453" s="70" t="s">
        <v>405</v>
      </c>
      <c r="D453" s="137" t="s">
        <v>595</v>
      </c>
      <c r="E453" s="76">
        <f t="shared" si="15"/>
        <v>0.2</v>
      </c>
      <c r="F453" s="137" t="s">
        <v>427</v>
      </c>
      <c r="G453" s="78">
        <v>42</v>
      </c>
      <c r="H453" s="137" t="s">
        <v>309</v>
      </c>
      <c r="I453" s="137" t="s">
        <v>498</v>
      </c>
      <c r="J453" s="78" t="s">
        <v>505</v>
      </c>
      <c r="K453" s="91" t="s">
        <v>475</v>
      </c>
      <c r="L453" s="84" t="s">
        <v>508</v>
      </c>
      <c r="M453" s="59" t="s">
        <v>365</v>
      </c>
      <c r="N453" s="59" t="s">
        <v>1168</v>
      </c>
      <c r="O453" s="60" t="s">
        <v>1168</v>
      </c>
      <c r="P453" s="77"/>
      <c r="Q453" s="105"/>
    </row>
    <row r="454" spans="2:17" ht="115.5" thickBot="1" x14ac:dyDescent="0.25">
      <c r="B454" s="135" t="s">
        <v>141</v>
      </c>
      <c r="C454" s="70" t="s">
        <v>405</v>
      </c>
      <c r="D454" s="137" t="s">
        <v>595</v>
      </c>
      <c r="E454" s="76">
        <f t="shared" si="15"/>
        <v>0.2</v>
      </c>
      <c r="F454" s="137" t="s">
        <v>427</v>
      </c>
      <c r="G454" s="78">
        <v>42</v>
      </c>
      <c r="H454" s="137" t="s">
        <v>309</v>
      </c>
      <c r="I454" s="137" t="s">
        <v>503</v>
      </c>
      <c r="J454" s="132" t="s">
        <v>506</v>
      </c>
      <c r="K454" s="107" t="s">
        <v>1168</v>
      </c>
      <c r="L454" s="84" t="s">
        <v>509</v>
      </c>
      <c r="M454" s="59" t="s">
        <v>365</v>
      </c>
      <c r="N454" s="59" t="s">
        <v>1168</v>
      </c>
      <c r="O454" s="60" t="s">
        <v>1168</v>
      </c>
      <c r="P454" s="77"/>
      <c r="Q454" s="105"/>
    </row>
    <row r="455" spans="2:17" ht="90" thickBot="1" x14ac:dyDescent="0.25">
      <c r="B455" s="135" t="s">
        <v>141</v>
      </c>
      <c r="C455" s="70" t="s">
        <v>405</v>
      </c>
      <c r="D455" s="78" t="s">
        <v>598</v>
      </c>
      <c r="E455" s="76">
        <f t="shared" si="15"/>
        <v>0.2</v>
      </c>
      <c r="F455" s="137" t="s">
        <v>425</v>
      </c>
      <c r="G455" s="78">
        <v>42</v>
      </c>
      <c r="H455" s="137" t="s">
        <v>309</v>
      </c>
      <c r="I455" s="137" t="s">
        <v>497</v>
      </c>
      <c r="J455" s="78" t="s">
        <v>504</v>
      </c>
      <c r="K455" s="160" t="s">
        <v>1168</v>
      </c>
      <c r="L455" s="71" t="s">
        <v>507</v>
      </c>
      <c r="M455" s="59" t="s">
        <v>365</v>
      </c>
      <c r="N455" s="60" t="s">
        <v>1168</v>
      </c>
      <c r="O455" s="66" t="s">
        <v>1168</v>
      </c>
      <c r="P455" s="77"/>
      <c r="Q455" s="105"/>
    </row>
    <row r="456" spans="2:17" ht="90" thickBot="1" x14ac:dyDescent="0.25">
      <c r="B456" s="135" t="s">
        <v>141</v>
      </c>
      <c r="C456" s="70" t="s">
        <v>405</v>
      </c>
      <c r="D456" s="78" t="s">
        <v>598</v>
      </c>
      <c r="E456" s="76">
        <f t="shared" si="15"/>
        <v>0.2</v>
      </c>
      <c r="F456" s="137" t="s">
        <v>425</v>
      </c>
      <c r="G456" s="78">
        <v>42</v>
      </c>
      <c r="H456" s="137" t="s">
        <v>309</v>
      </c>
      <c r="I456" s="137" t="s">
        <v>498</v>
      </c>
      <c r="J456" s="78" t="s">
        <v>505</v>
      </c>
      <c r="K456" s="91" t="s">
        <v>475</v>
      </c>
      <c r="L456" s="71" t="s">
        <v>508</v>
      </c>
      <c r="M456" s="59" t="s">
        <v>365</v>
      </c>
      <c r="N456" s="60" t="s">
        <v>1168</v>
      </c>
      <c r="O456" s="66" t="s">
        <v>1168</v>
      </c>
      <c r="P456" s="77"/>
      <c r="Q456" s="105"/>
    </row>
    <row r="457" spans="2:17" ht="115.5" thickBot="1" x14ac:dyDescent="0.25">
      <c r="B457" s="135" t="s">
        <v>141</v>
      </c>
      <c r="C457" s="70" t="s">
        <v>405</v>
      </c>
      <c r="D457" s="78" t="s">
        <v>598</v>
      </c>
      <c r="E457" s="76">
        <f t="shared" si="15"/>
        <v>0.2</v>
      </c>
      <c r="F457" s="137" t="s">
        <v>425</v>
      </c>
      <c r="G457" s="78">
        <v>42</v>
      </c>
      <c r="H457" s="137" t="s">
        <v>309</v>
      </c>
      <c r="I457" s="137" t="s">
        <v>503</v>
      </c>
      <c r="J457" s="132" t="s">
        <v>506</v>
      </c>
      <c r="K457" s="107" t="s">
        <v>1168</v>
      </c>
      <c r="L457" s="71" t="s">
        <v>509</v>
      </c>
      <c r="M457" s="59" t="s">
        <v>365</v>
      </c>
      <c r="N457" s="60" t="s">
        <v>1168</v>
      </c>
      <c r="O457" s="60" t="s">
        <v>1168</v>
      </c>
      <c r="P457" s="77"/>
      <c r="Q457" s="105"/>
    </row>
    <row r="458" spans="2:17" ht="115.5" thickBot="1" x14ac:dyDescent="0.25">
      <c r="B458" s="135" t="s">
        <v>141</v>
      </c>
      <c r="C458" s="70" t="s">
        <v>405</v>
      </c>
      <c r="D458" s="78" t="s">
        <v>600</v>
      </c>
      <c r="E458" s="76">
        <f t="shared" si="15"/>
        <v>0.2</v>
      </c>
      <c r="F458" s="137" t="s">
        <v>423</v>
      </c>
      <c r="G458" s="78">
        <v>42</v>
      </c>
      <c r="H458" s="108" t="s">
        <v>309</v>
      </c>
      <c r="I458" s="108" t="s">
        <v>497</v>
      </c>
      <c r="J458" s="78" t="s">
        <v>504</v>
      </c>
      <c r="K458" s="160" t="s">
        <v>1168</v>
      </c>
      <c r="L458" s="71" t="s">
        <v>507</v>
      </c>
      <c r="M458" s="59" t="s">
        <v>365</v>
      </c>
      <c r="N458" s="60" t="s">
        <v>1168</v>
      </c>
      <c r="O458" s="60" t="s">
        <v>1168</v>
      </c>
      <c r="P458" s="77"/>
      <c r="Q458" s="105"/>
    </row>
    <row r="459" spans="2:17" ht="115.5" thickBot="1" x14ac:dyDescent="0.25">
      <c r="B459" s="135" t="s">
        <v>141</v>
      </c>
      <c r="C459" s="70" t="s">
        <v>405</v>
      </c>
      <c r="D459" s="78" t="s">
        <v>600</v>
      </c>
      <c r="E459" s="76">
        <f t="shared" si="15"/>
        <v>0.2</v>
      </c>
      <c r="F459" s="137" t="s">
        <v>423</v>
      </c>
      <c r="G459" s="78">
        <v>42</v>
      </c>
      <c r="H459" s="108" t="s">
        <v>309</v>
      </c>
      <c r="I459" s="108" t="s">
        <v>498</v>
      </c>
      <c r="J459" s="78" t="s">
        <v>505</v>
      </c>
      <c r="K459" s="91" t="s">
        <v>475</v>
      </c>
      <c r="L459" s="71" t="s">
        <v>508</v>
      </c>
      <c r="M459" s="59" t="s">
        <v>365</v>
      </c>
      <c r="N459" s="60" t="s">
        <v>1168</v>
      </c>
      <c r="O459" s="60" t="s">
        <v>1168</v>
      </c>
      <c r="P459" s="77"/>
      <c r="Q459" s="105"/>
    </row>
    <row r="460" spans="2:17" ht="115.5" thickBot="1" x14ac:dyDescent="0.25">
      <c r="B460" s="135" t="s">
        <v>141</v>
      </c>
      <c r="C460" s="70" t="s">
        <v>405</v>
      </c>
      <c r="D460" s="78" t="s">
        <v>600</v>
      </c>
      <c r="E460" s="76">
        <f t="shared" si="15"/>
        <v>0.2</v>
      </c>
      <c r="F460" s="137" t="s">
        <v>423</v>
      </c>
      <c r="G460" s="78">
        <v>42</v>
      </c>
      <c r="H460" s="108" t="s">
        <v>309</v>
      </c>
      <c r="I460" s="108" t="s">
        <v>503</v>
      </c>
      <c r="J460" s="132" t="s">
        <v>506</v>
      </c>
      <c r="K460" s="107" t="s">
        <v>1168</v>
      </c>
      <c r="L460" s="71" t="s">
        <v>509</v>
      </c>
      <c r="M460" s="59" t="s">
        <v>365</v>
      </c>
      <c r="N460" s="60" t="s">
        <v>1168</v>
      </c>
      <c r="O460" s="60" t="s">
        <v>1168</v>
      </c>
      <c r="P460" s="77"/>
      <c r="Q460" s="105"/>
    </row>
    <row r="461" spans="2:17" ht="128.25" thickBot="1" x14ac:dyDescent="0.25">
      <c r="B461" s="135" t="s">
        <v>134</v>
      </c>
      <c r="C461" s="104" t="s">
        <v>433</v>
      </c>
      <c r="D461" s="78" t="s">
        <v>640</v>
      </c>
      <c r="E461" s="76">
        <f t="shared" si="15"/>
        <v>0.2</v>
      </c>
      <c r="F461" s="137" t="s">
        <v>448</v>
      </c>
      <c r="G461" s="78">
        <v>42</v>
      </c>
      <c r="H461" s="137" t="s">
        <v>309</v>
      </c>
      <c r="I461" s="137" t="s">
        <v>497</v>
      </c>
      <c r="J461" s="78" t="s">
        <v>504</v>
      </c>
      <c r="K461" s="160" t="s">
        <v>1168</v>
      </c>
      <c r="L461" s="71" t="s">
        <v>507</v>
      </c>
      <c r="M461" s="59" t="s">
        <v>365</v>
      </c>
      <c r="N461" s="59" t="s">
        <v>1168</v>
      </c>
      <c r="O461" s="59" t="s">
        <v>1168</v>
      </c>
      <c r="P461" s="77"/>
      <c r="Q461" s="105"/>
    </row>
    <row r="462" spans="2:17" ht="128.25" thickBot="1" x14ac:dyDescent="0.25">
      <c r="B462" s="135" t="s">
        <v>134</v>
      </c>
      <c r="C462" s="104" t="s">
        <v>433</v>
      </c>
      <c r="D462" s="78" t="s">
        <v>640</v>
      </c>
      <c r="E462" s="76">
        <f t="shared" si="15"/>
        <v>0.2</v>
      </c>
      <c r="F462" s="137" t="s">
        <v>448</v>
      </c>
      <c r="G462" s="78">
        <v>42</v>
      </c>
      <c r="H462" s="137" t="s">
        <v>309</v>
      </c>
      <c r="I462" s="137" t="s">
        <v>498</v>
      </c>
      <c r="J462" s="78" t="s">
        <v>505</v>
      </c>
      <c r="K462" s="91" t="s">
        <v>475</v>
      </c>
      <c r="L462" s="71" t="s">
        <v>508</v>
      </c>
      <c r="M462" s="59" t="s">
        <v>365</v>
      </c>
      <c r="N462" s="59" t="s">
        <v>1168</v>
      </c>
      <c r="O462" s="59" t="s">
        <v>1168</v>
      </c>
      <c r="P462" s="77"/>
      <c r="Q462" s="105"/>
    </row>
    <row r="463" spans="2:17" ht="128.25" thickBot="1" x14ac:dyDescent="0.25">
      <c r="B463" s="135" t="s">
        <v>134</v>
      </c>
      <c r="C463" s="104" t="s">
        <v>433</v>
      </c>
      <c r="D463" s="78" t="s">
        <v>640</v>
      </c>
      <c r="E463" s="76">
        <f t="shared" si="15"/>
        <v>0.2</v>
      </c>
      <c r="F463" s="137" t="s">
        <v>448</v>
      </c>
      <c r="G463" s="78">
        <v>42</v>
      </c>
      <c r="H463" s="137" t="s">
        <v>309</v>
      </c>
      <c r="I463" s="137" t="s">
        <v>503</v>
      </c>
      <c r="J463" s="132" t="s">
        <v>506</v>
      </c>
      <c r="K463" s="107" t="s">
        <v>1168</v>
      </c>
      <c r="L463" s="71" t="s">
        <v>509</v>
      </c>
      <c r="M463" s="59" t="s">
        <v>365</v>
      </c>
      <c r="N463" s="59" t="s">
        <v>1168</v>
      </c>
      <c r="O463" s="59" t="s">
        <v>1168</v>
      </c>
      <c r="P463" s="77"/>
      <c r="Q463" s="105"/>
    </row>
    <row r="464" spans="2:17" ht="39" thickBot="1" x14ac:dyDescent="0.25">
      <c r="B464" s="134" t="s">
        <v>123</v>
      </c>
      <c r="C464" s="104" t="s">
        <v>469</v>
      </c>
      <c r="D464" s="78" t="s">
        <v>641</v>
      </c>
      <c r="E464" s="76">
        <f t="shared" ref="E464:E527" si="16">IFERROR(1/COUNTIFS(D:D,D464)," ")</f>
        <v>0.33333333333333331</v>
      </c>
      <c r="F464" s="137" t="s">
        <v>473</v>
      </c>
      <c r="G464" s="78">
        <v>42</v>
      </c>
      <c r="H464" s="137" t="s">
        <v>309</v>
      </c>
      <c r="I464" s="137" t="s">
        <v>497</v>
      </c>
      <c r="J464" s="78" t="s">
        <v>504</v>
      </c>
      <c r="K464" s="160" t="s">
        <v>1168</v>
      </c>
      <c r="L464" s="71" t="s">
        <v>507</v>
      </c>
      <c r="M464" s="59" t="s">
        <v>365</v>
      </c>
      <c r="N464" s="60" t="s">
        <v>1168</v>
      </c>
      <c r="O464" s="59" t="s">
        <v>1168</v>
      </c>
      <c r="P464" s="77"/>
      <c r="Q464" s="105"/>
    </row>
    <row r="465" spans="2:17" ht="39" thickBot="1" x14ac:dyDescent="0.25">
      <c r="B465" s="134" t="s">
        <v>123</v>
      </c>
      <c r="C465" s="104" t="s">
        <v>469</v>
      </c>
      <c r="D465" s="78" t="s">
        <v>641</v>
      </c>
      <c r="E465" s="76">
        <f t="shared" si="16"/>
        <v>0.33333333333333331</v>
      </c>
      <c r="F465" s="137" t="s">
        <v>473</v>
      </c>
      <c r="G465" s="78">
        <v>42</v>
      </c>
      <c r="H465" s="137" t="s">
        <v>309</v>
      </c>
      <c r="I465" s="137" t="s">
        <v>498</v>
      </c>
      <c r="J465" s="78" t="s">
        <v>505</v>
      </c>
      <c r="K465" s="91" t="s">
        <v>475</v>
      </c>
      <c r="L465" s="71" t="s">
        <v>508</v>
      </c>
      <c r="M465" s="59" t="s">
        <v>365</v>
      </c>
      <c r="N465" s="60" t="s">
        <v>1168</v>
      </c>
      <c r="O465" s="59" t="s">
        <v>1168</v>
      </c>
      <c r="P465" s="77"/>
      <c r="Q465" s="105"/>
    </row>
    <row r="466" spans="2:17" ht="115.5" thickBot="1" x14ac:dyDescent="0.25">
      <c r="B466" s="134" t="s">
        <v>123</v>
      </c>
      <c r="C466" s="104" t="s">
        <v>469</v>
      </c>
      <c r="D466" s="78" t="s">
        <v>641</v>
      </c>
      <c r="E466" s="76">
        <f t="shared" si="16"/>
        <v>0.33333333333333331</v>
      </c>
      <c r="F466" s="137" t="s">
        <v>473</v>
      </c>
      <c r="G466" s="78">
        <v>42</v>
      </c>
      <c r="H466" s="137" t="s">
        <v>309</v>
      </c>
      <c r="I466" s="137" t="s">
        <v>503</v>
      </c>
      <c r="J466" s="132" t="s">
        <v>506</v>
      </c>
      <c r="K466" s="107" t="s">
        <v>1168</v>
      </c>
      <c r="L466" s="71" t="s">
        <v>509</v>
      </c>
      <c r="M466" s="59" t="s">
        <v>365</v>
      </c>
      <c r="N466" s="60" t="s">
        <v>1168</v>
      </c>
      <c r="O466" s="59" t="s">
        <v>1168</v>
      </c>
      <c r="P466" s="77"/>
      <c r="Q466" s="105"/>
    </row>
    <row r="467" spans="2:17" ht="39" thickBot="1" x14ac:dyDescent="0.25">
      <c r="B467" s="134" t="s">
        <v>123</v>
      </c>
      <c r="C467" s="106" t="s">
        <v>469</v>
      </c>
      <c r="D467" s="78" t="s">
        <v>642</v>
      </c>
      <c r="E467" s="76">
        <f t="shared" si="16"/>
        <v>0.33333333333333331</v>
      </c>
      <c r="F467" s="137" t="s">
        <v>472</v>
      </c>
      <c r="G467" s="78">
        <v>42</v>
      </c>
      <c r="H467" s="108" t="s">
        <v>309</v>
      </c>
      <c r="I467" s="108" t="s">
        <v>497</v>
      </c>
      <c r="J467" s="78" t="s">
        <v>504</v>
      </c>
      <c r="K467" s="160" t="s">
        <v>1168</v>
      </c>
      <c r="L467" s="71" t="s">
        <v>507</v>
      </c>
      <c r="M467" s="60" t="s">
        <v>365</v>
      </c>
      <c r="N467" s="60" t="s">
        <v>1168</v>
      </c>
      <c r="O467" s="60" t="s">
        <v>1168</v>
      </c>
      <c r="P467" s="77"/>
      <c r="Q467" s="105"/>
    </row>
    <row r="468" spans="2:17" ht="39" thickBot="1" x14ac:dyDescent="0.25">
      <c r="B468" s="134" t="s">
        <v>123</v>
      </c>
      <c r="C468" s="106" t="s">
        <v>469</v>
      </c>
      <c r="D468" s="78" t="s">
        <v>642</v>
      </c>
      <c r="E468" s="76">
        <f t="shared" si="16"/>
        <v>0.33333333333333331</v>
      </c>
      <c r="F468" s="137" t="s">
        <v>472</v>
      </c>
      <c r="G468" s="78">
        <v>42</v>
      </c>
      <c r="H468" s="108" t="s">
        <v>309</v>
      </c>
      <c r="I468" s="108" t="s">
        <v>498</v>
      </c>
      <c r="J468" s="78" t="s">
        <v>505</v>
      </c>
      <c r="K468" s="160" t="s">
        <v>1168</v>
      </c>
      <c r="L468" s="71" t="s">
        <v>508</v>
      </c>
      <c r="M468" s="60" t="s">
        <v>365</v>
      </c>
      <c r="N468" s="60" t="s">
        <v>1168</v>
      </c>
      <c r="O468" s="60" t="s">
        <v>1168</v>
      </c>
      <c r="P468" s="77"/>
      <c r="Q468" s="105"/>
    </row>
    <row r="469" spans="2:17" ht="115.5" thickBot="1" x14ac:dyDescent="0.25">
      <c r="B469" s="134" t="s">
        <v>123</v>
      </c>
      <c r="C469" s="106" t="s">
        <v>469</v>
      </c>
      <c r="D469" s="78" t="s">
        <v>642</v>
      </c>
      <c r="E469" s="76">
        <f t="shared" si="16"/>
        <v>0.33333333333333331</v>
      </c>
      <c r="F469" s="137" t="s">
        <v>472</v>
      </c>
      <c r="G469" s="78">
        <v>42</v>
      </c>
      <c r="H469" s="108" t="s">
        <v>309</v>
      </c>
      <c r="I469" s="108" t="s">
        <v>503</v>
      </c>
      <c r="J469" s="132" t="s">
        <v>506</v>
      </c>
      <c r="K469" s="91" t="s">
        <v>475</v>
      </c>
      <c r="L469" s="71" t="s">
        <v>509</v>
      </c>
      <c r="M469" s="60" t="s">
        <v>365</v>
      </c>
      <c r="N469" s="60" t="s">
        <v>1168</v>
      </c>
      <c r="O469" s="60" t="s">
        <v>1168</v>
      </c>
      <c r="P469" s="77"/>
      <c r="Q469" s="105"/>
    </row>
    <row r="470" spans="2:17" ht="26.25" thickBot="1" x14ac:dyDescent="0.25">
      <c r="B470" s="134" t="s">
        <v>123</v>
      </c>
      <c r="C470" s="104" t="s">
        <v>469</v>
      </c>
      <c r="D470" s="78" t="s">
        <v>643</v>
      </c>
      <c r="E470" s="76">
        <f t="shared" si="16"/>
        <v>0.33333333333333331</v>
      </c>
      <c r="F470" s="137" t="s">
        <v>358</v>
      </c>
      <c r="G470" s="78">
        <v>42</v>
      </c>
      <c r="H470" s="137" t="s">
        <v>309</v>
      </c>
      <c r="I470" s="137" t="s">
        <v>497</v>
      </c>
      <c r="J470" s="78" t="s">
        <v>504</v>
      </c>
      <c r="K470" s="160" t="s">
        <v>1168</v>
      </c>
      <c r="L470" s="71" t="s">
        <v>507</v>
      </c>
      <c r="M470" s="60" t="s">
        <v>365</v>
      </c>
      <c r="N470" s="60" t="s">
        <v>1168</v>
      </c>
      <c r="O470" s="59" t="s">
        <v>1168</v>
      </c>
      <c r="P470" s="77"/>
      <c r="Q470" s="105"/>
    </row>
    <row r="471" spans="2:17" ht="26.25" thickBot="1" x14ac:dyDescent="0.25">
      <c r="B471" s="134" t="s">
        <v>123</v>
      </c>
      <c r="C471" s="104" t="s">
        <v>469</v>
      </c>
      <c r="D471" s="78" t="s">
        <v>643</v>
      </c>
      <c r="E471" s="76">
        <f t="shared" si="16"/>
        <v>0.33333333333333331</v>
      </c>
      <c r="F471" s="137" t="s">
        <v>358</v>
      </c>
      <c r="G471" s="78">
        <v>42</v>
      </c>
      <c r="H471" s="137" t="s">
        <v>309</v>
      </c>
      <c r="I471" s="137" t="s">
        <v>498</v>
      </c>
      <c r="J471" s="78" t="s">
        <v>505</v>
      </c>
      <c r="K471" s="91" t="s">
        <v>475</v>
      </c>
      <c r="L471" s="71" t="s">
        <v>508</v>
      </c>
      <c r="M471" s="60" t="s">
        <v>365</v>
      </c>
      <c r="N471" s="60" t="s">
        <v>1168</v>
      </c>
      <c r="O471" s="59" t="s">
        <v>1168</v>
      </c>
      <c r="P471" s="77"/>
      <c r="Q471" s="105"/>
    </row>
    <row r="472" spans="2:17" ht="115.5" thickBot="1" x14ac:dyDescent="0.25">
      <c r="B472" s="134" t="s">
        <v>123</v>
      </c>
      <c r="C472" s="104" t="s">
        <v>469</v>
      </c>
      <c r="D472" s="78" t="s">
        <v>643</v>
      </c>
      <c r="E472" s="76">
        <f t="shared" si="16"/>
        <v>0.33333333333333331</v>
      </c>
      <c r="F472" s="137" t="s">
        <v>358</v>
      </c>
      <c r="G472" s="78">
        <v>42</v>
      </c>
      <c r="H472" s="137" t="s">
        <v>309</v>
      </c>
      <c r="I472" s="137" t="s">
        <v>503</v>
      </c>
      <c r="J472" s="132" t="s">
        <v>506</v>
      </c>
      <c r="K472" s="107" t="s">
        <v>1168</v>
      </c>
      <c r="L472" s="71" t="s">
        <v>509</v>
      </c>
      <c r="M472" s="60" t="s">
        <v>365</v>
      </c>
      <c r="N472" s="60" t="s">
        <v>1168</v>
      </c>
      <c r="O472" s="59" t="s">
        <v>1168</v>
      </c>
      <c r="P472" s="77"/>
      <c r="Q472" s="105"/>
    </row>
    <row r="473" spans="2:17" ht="26.25" thickBot="1" x14ac:dyDescent="0.25">
      <c r="B473" s="135" t="s">
        <v>143</v>
      </c>
      <c r="C473" s="70" t="s">
        <v>83</v>
      </c>
      <c r="D473" s="137" t="s">
        <v>644</v>
      </c>
      <c r="E473" s="76">
        <f t="shared" si="16"/>
        <v>0.33333333333333331</v>
      </c>
      <c r="F473" s="108" t="s">
        <v>371</v>
      </c>
      <c r="G473" s="78">
        <v>42</v>
      </c>
      <c r="H473" s="137" t="s">
        <v>309</v>
      </c>
      <c r="I473" s="137" t="s">
        <v>497</v>
      </c>
      <c r="J473" s="78" t="s">
        <v>504</v>
      </c>
      <c r="K473" s="160" t="s">
        <v>1168</v>
      </c>
      <c r="L473" s="71" t="s">
        <v>507</v>
      </c>
      <c r="M473" s="59" t="s">
        <v>365</v>
      </c>
      <c r="N473" s="59" t="s">
        <v>1168</v>
      </c>
      <c r="O473" s="59" t="s">
        <v>1168</v>
      </c>
      <c r="P473" s="77"/>
      <c r="Q473" s="105"/>
    </row>
    <row r="474" spans="2:17" ht="26.25" thickBot="1" x14ac:dyDescent="0.25">
      <c r="B474" s="135" t="s">
        <v>143</v>
      </c>
      <c r="C474" s="70" t="s">
        <v>83</v>
      </c>
      <c r="D474" s="137" t="s">
        <v>644</v>
      </c>
      <c r="E474" s="76">
        <f t="shared" si="16"/>
        <v>0.33333333333333331</v>
      </c>
      <c r="F474" s="108" t="s">
        <v>371</v>
      </c>
      <c r="G474" s="78">
        <v>42</v>
      </c>
      <c r="H474" s="137" t="s">
        <v>309</v>
      </c>
      <c r="I474" s="137" t="s">
        <v>498</v>
      </c>
      <c r="J474" s="78" t="s">
        <v>505</v>
      </c>
      <c r="K474" s="91" t="s">
        <v>475</v>
      </c>
      <c r="L474" s="71" t="s">
        <v>508</v>
      </c>
      <c r="M474" s="59" t="s">
        <v>365</v>
      </c>
      <c r="N474" s="59" t="s">
        <v>1168</v>
      </c>
      <c r="O474" s="59" t="s">
        <v>1168</v>
      </c>
      <c r="P474" s="77"/>
      <c r="Q474" s="105"/>
    </row>
    <row r="475" spans="2:17" ht="115.5" thickBot="1" x14ac:dyDescent="0.25">
      <c r="B475" s="135" t="s">
        <v>143</v>
      </c>
      <c r="C475" s="70" t="s">
        <v>83</v>
      </c>
      <c r="D475" s="137" t="s">
        <v>644</v>
      </c>
      <c r="E475" s="76">
        <f t="shared" si="16"/>
        <v>0.33333333333333331</v>
      </c>
      <c r="F475" s="108" t="s">
        <v>371</v>
      </c>
      <c r="G475" s="78">
        <v>42</v>
      </c>
      <c r="H475" s="137" t="s">
        <v>309</v>
      </c>
      <c r="I475" s="137" t="s">
        <v>503</v>
      </c>
      <c r="J475" s="132" t="s">
        <v>506</v>
      </c>
      <c r="K475" s="107" t="s">
        <v>1168</v>
      </c>
      <c r="L475" s="71" t="s">
        <v>509</v>
      </c>
      <c r="M475" s="59" t="s">
        <v>365</v>
      </c>
      <c r="N475" s="59" t="s">
        <v>1168</v>
      </c>
      <c r="O475" s="59" t="s">
        <v>1168</v>
      </c>
      <c r="P475" s="77"/>
      <c r="Q475" s="105"/>
    </row>
    <row r="476" spans="2:17" ht="51.75" thickBot="1" x14ac:dyDescent="0.25">
      <c r="B476" s="135" t="s">
        <v>141</v>
      </c>
      <c r="C476" s="70" t="s">
        <v>405</v>
      </c>
      <c r="D476" s="108" t="s">
        <v>645</v>
      </c>
      <c r="E476" s="76">
        <f t="shared" si="16"/>
        <v>0.14285714285714285</v>
      </c>
      <c r="F476" s="137" t="s">
        <v>422</v>
      </c>
      <c r="G476" s="78">
        <v>42</v>
      </c>
      <c r="H476" s="137" t="s">
        <v>309</v>
      </c>
      <c r="I476" s="137" t="s">
        <v>497</v>
      </c>
      <c r="J476" s="78" t="s">
        <v>504</v>
      </c>
      <c r="K476" s="160" t="s">
        <v>1168</v>
      </c>
      <c r="L476" s="71" t="s">
        <v>507</v>
      </c>
      <c r="M476" s="59" t="s">
        <v>365</v>
      </c>
      <c r="N476" s="59" t="s">
        <v>1168</v>
      </c>
      <c r="O476" s="59" t="s">
        <v>1168</v>
      </c>
      <c r="P476" s="77"/>
      <c r="Q476" s="105"/>
    </row>
    <row r="477" spans="2:17" ht="51.75" thickBot="1" x14ac:dyDescent="0.25">
      <c r="B477" s="135" t="s">
        <v>141</v>
      </c>
      <c r="C477" s="70" t="s">
        <v>405</v>
      </c>
      <c r="D477" s="108" t="s">
        <v>645</v>
      </c>
      <c r="E477" s="76">
        <f t="shared" si="16"/>
        <v>0.14285714285714285</v>
      </c>
      <c r="F477" s="137" t="s">
        <v>422</v>
      </c>
      <c r="G477" s="78">
        <v>42</v>
      </c>
      <c r="H477" s="137" t="s">
        <v>309</v>
      </c>
      <c r="I477" s="137" t="s">
        <v>498</v>
      </c>
      <c r="J477" s="78" t="s">
        <v>505</v>
      </c>
      <c r="K477" s="91" t="s">
        <v>475</v>
      </c>
      <c r="L477" s="71" t="s">
        <v>508</v>
      </c>
      <c r="M477" s="59" t="s">
        <v>365</v>
      </c>
      <c r="N477" s="59" t="s">
        <v>1168</v>
      </c>
      <c r="O477" s="59" t="s">
        <v>1168</v>
      </c>
      <c r="P477" s="77"/>
      <c r="Q477" s="105"/>
    </row>
    <row r="478" spans="2:17" ht="115.5" thickBot="1" x14ac:dyDescent="0.25">
      <c r="B478" s="135" t="s">
        <v>141</v>
      </c>
      <c r="C478" s="70" t="s">
        <v>405</v>
      </c>
      <c r="D478" s="108" t="s">
        <v>645</v>
      </c>
      <c r="E478" s="76">
        <f t="shared" si="16"/>
        <v>0.14285714285714285</v>
      </c>
      <c r="F478" s="137" t="s">
        <v>422</v>
      </c>
      <c r="G478" s="78">
        <v>42</v>
      </c>
      <c r="H478" s="137" t="s">
        <v>309</v>
      </c>
      <c r="I478" s="137" t="s">
        <v>503</v>
      </c>
      <c r="J478" s="132" t="s">
        <v>506</v>
      </c>
      <c r="K478" s="128" t="s">
        <v>475</v>
      </c>
      <c r="L478" s="71" t="s">
        <v>509</v>
      </c>
      <c r="M478" s="59" t="s">
        <v>365</v>
      </c>
      <c r="N478" s="59" t="s">
        <v>1168</v>
      </c>
      <c r="O478" s="60" t="s">
        <v>1168</v>
      </c>
      <c r="P478" s="77"/>
      <c r="Q478" s="105"/>
    </row>
    <row r="479" spans="2:17" ht="39" thickBot="1" x14ac:dyDescent="0.25">
      <c r="B479" s="135"/>
      <c r="C479" s="70" t="s">
        <v>405</v>
      </c>
      <c r="D479" s="108" t="s">
        <v>597</v>
      </c>
      <c r="E479" s="76">
        <f t="shared" si="16"/>
        <v>0.33333333333333331</v>
      </c>
      <c r="F479" s="137" t="s">
        <v>426</v>
      </c>
      <c r="G479" s="78">
        <v>42</v>
      </c>
      <c r="H479" s="137" t="s">
        <v>309</v>
      </c>
      <c r="I479" s="137" t="s">
        <v>497</v>
      </c>
      <c r="J479" s="78" t="s">
        <v>504</v>
      </c>
      <c r="K479" s="160" t="s">
        <v>1168</v>
      </c>
      <c r="L479" s="71" t="s">
        <v>507</v>
      </c>
      <c r="M479" s="60" t="s">
        <v>365</v>
      </c>
      <c r="N479" s="60" t="s">
        <v>1168</v>
      </c>
      <c r="O479" s="60" t="s">
        <v>1168</v>
      </c>
      <c r="P479" s="77"/>
      <c r="Q479" s="105"/>
    </row>
    <row r="480" spans="2:17" ht="39" thickBot="1" x14ac:dyDescent="0.25">
      <c r="B480" s="135"/>
      <c r="C480" s="70" t="s">
        <v>405</v>
      </c>
      <c r="D480" s="108" t="s">
        <v>597</v>
      </c>
      <c r="E480" s="76">
        <f t="shared" si="16"/>
        <v>0.33333333333333331</v>
      </c>
      <c r="F480" s="137" t="s">
        <v>426</v>
      </c>
      <c r="G480" s="78">
        <v>42</v>
      </c>
      <c r="H480" s="137" t="s">
        <v>309</v>
      </c>
      <c r="I480" s="137" t="s">
        <v>498</v>
      </c>
      <c r="J480" s="78" t="s">
        <v>505</v>
      </c>
      <c r="K480" s="91" t="s">
        <v>475</v>
      </c>
      <c r="L480" s="71" t="s">
        <v>508</v>
      </c>
      <c r="M480" s="60" t="s">
        <v>365</v>
      </c>
      <c r="N480" s="60" t="s">
        <v>1168</v>
      </c>
      <c r="O480" s="60" t="s">
        <v>1168</v>
      </c>
      <c r="P480" s="77"/>
      <c r="Q480" s="105"/>
    </row>
    <row r="481" spans="2:17" ht="115.5" thickBot="1" x14ac:dyDescent="0.25">
      <c r="B481" s="135"/>
      <c r="C481" s="70" t="s">
        <v>405</v>
      </c>
      <c r="D481" s="108" t="s">
        <v>597</v>
      </c>
      <c r="E481" s="76">
        <f t="shared" si="16"/>
        <v>0.33333333333333331</v>
      </c>
      <c r="F481" s="137" t="s">
        <v>426</v>
      </c>
      <c r="G481" s="78">
        <v>42</v>
      </c>
      <c r="H481" s="137" t="s">
        <v>309</v>
      </c>
      <c r="I481" s="137" t="s">
        <v>503</v>
      </c>
      <c r="J481" s="132" t="s">
        <v>506</v>
      </c>
      <c r="K481" s="107" t="s">
        <v>1168</v>
      </c>
      <c r="L481" s="71" t="s">
        <v>509</v>
      </c>
      <c r="M481" s="60" t="s">
        <v>365</v>
      </c>
      <c r="N481" s="60" t="s">
        <v>1168</v>
      </c>
      <c r="O481" s="60" t="s">
        <v>1168</v>
      </c>
      <c r="P481" s="77"/>
      <c r="Q481" s="105"/>
    </row>
    <row r="482" spans="2:17" ht="39" thickBot="1" x14ac:dyDescent="0.25">
      <c r="B482" s="135" t="s">
        <v>141</v>
      </c>
      <c r="C482" s="70" t="s">
        <v>405</v>
      </c>
      <c r="D482" s="108" t="s">
        <v>603</v>
      </c>
      <c r="E482" s="76">
        <f t="shared" si="16"/>
        <v>0.2</v>
      </c>
      <c r="F482" s="137" t="s">
        <v>421</v>
      </c>
      <c r="G482" s="78">
        <v>42</v>
      </c>
      <c r="H482" s="137" t="s">
        <v>309</v>
      </c>
      <c r="I482" s="137" t="s">
        <v>497</v>
      </c>
      <c r="J482" s="78" t="s">
        <v>504</v>
      </c>
      <c r="K482" s="160" t="s">
        <v>1168</v>
      </c>
      <c r="L482" s="71" t="s">
        <v>507</v>
      </c>
      <c r="M482" s="60" t="s">
        <v>365</v>
      </c>
      <c r="N482" s="60" t="s">
        <v>1168</v>
      </c>
      <c r="O482" s="60" t="s">
        <v>1168</v>
      </c>
      <c r="P482" s="77"/>
      <c r="Q482" s="105"/>
    </row>
    <row r="483" spans="2:17" ht="39" thickBot="1" x14ac:dyDescent="0.25">
      <c r="B483" s="135" t="s">
        <v>141</v>
      </c>
      <c r="C483" s="70" t="s">
        <v>405</v>
      </c>
      <c r="D483" s="108" t="s">
        <v>603</v>
      </c>
      <c r="E483" s="76">
        <f t="shared" si="16"/>
        <v>0.2</v>
      </c>
      <c r="F483" s="137" t="s">
        <v>421</v>
      </c>
      <c r="G483" s="78">
        <v>42</v>
      </c>
      <c r="H483" s="137" t="s">
        <v>309</v>
      </c>
      <c r="I483" s="137" t="s">
        <v>498</v>
      </c>
      <c r="J483" s="78" t="s">
        <v>505</v>
      </c>
      <c r="K483" s="91" t="s">
        <v>475</v>
      </c>
      <c r="L483" s="71" t="s">
        <v>508</v>
      </c>
      <c r="M483" s="60" t="s">
        <v>365</v>
      </c>
      <c r="N483" s="60" t="s">
        <v>1168</v>
      </c>
      <c r="O483" s="60" t="s">
        <v>1168</v>
      </c>
      <c r="P483" s="77"/>
      <c r="Q483" s="105"/>
    </row>
    <row r="484" spans="2:17" ht="115.5" thickBot="1" x14ac:dyDescent="0.25">
      <c r="B484" s="135" t="s">
        <v>141</v>
      </c>
      <c r="C484" s="70" t="s">
        <v>405</v>
      </c>
      <c r="D484" s="108" t="s">
        <v>603</v>
      </c>
      <c r="E484" s="76">
        <f t="shared" si="16"/>
        <v>0.2</v>
      </c>
      <c r="F484" s="137" t="s">
        <v>421</v>
      </c>
      <c r="G484" s="78">
        <v>42</v>
      </c>
      <c r="H484" s="137" t="s">
        <v>309</v>
      </c>
      <c r="I484" s="137" t="s">
        <v>503</v>
      </c>
      <c r="J484" s="132" t="s">
        <v>506</v>
      </c>
      <c r="K484" s="107" t="s">
        <v>1168</v>
      </c>
      <c r="L484" s="71" t="s">
        <v>509</v>
      </c>
      <c r="M484" s="60" t="s">
        <v>365</v>
      </c>
      <c r="N484" s="60" t="s">
        <v>1168</v>
      </c>
      <c r="O484" s="60" t="s">
        <v>1168</v>
      </c>
      <c r="P484" s="77"/>
      <c r="Q484" s="105"/>
    </row>
    <row r="485" spans="2:17" ht="90" thickBot="1" x14ac:dyDescent="0.25">
      <c r="B485" s="134" t="s">
        <v>143</v>
      </c>
      <c r="C485" s="107" t="s">
        <v>83</v>
      </c>
      <c r="D485" s="108" t="s">
        <v>646</v>
      </c>
      <c r="E485" s="76">
        <f t="shared" si="16"/>
        <v>0.14285714285714285</v>
      </c>
      <c r="F485" s="137" t="s">
        <v>370</v>
      </c>
      <c r="G485" s="78">
        <v>42</v>
      </c>
      <c r="H485" s="108" t="s">
        <v>309</v>
      </c>
      <c r="I485" s="108" t="s">
        <v>497</v>
      </c>
      <c r="J485" s="78" t="s">
        <v>504</v>
      </c>
      <c r="K485" s="107" t="s">
        <v>1168</v>
      </c>
      <c r="L485" s="71" t="s">
        <v>507</v>
      </c>
      <c r="M485" s="60" t="s">
        <v>365</v>
      </c>
      <c r="N485" s="60" t="s">
        <v>1168</v>
      </c>
      <c r="O485" s="60" t="s">
        <v>1168</v>
      </c>
      <c r="P485" s="77"/>
      <c r="Q485" s="105"/>
    </row>
    <row r="486" spans="2:17" ht="90" thickBot="1" x14ac:dyDescent="0.25">
      <c r="B486" s="134" t="s">
        <v>143</v>
      </c>
      <c r="C486" s="107" t="s">
        <v>83</v>
      </c>
      <c r="D486" s="108" t="s">
        <v>646</v>
      </c>
      <c r="E486" s="76">
        <f t="shared" si="16"/>
        <v>0.14285714285714285</v>
      </c>
      <c r="F486" s="137" t="s">
        <v>370</v>
      </c>
      <c r="G486" s="78">
        <v>42</v>
      </c>
      <c r="H486" s="108" t="s">
        <v>309</v>
      </c>
      <c r="I486" s="108" t="s">
        <v>498</v>
      </c>
      <c r="J486" s="78" t="s">
        <v>505</v>
      </c>
      <c r="K486" s="107" t="s">
        <v>1168</v>
      </c>
      <c r="L486" s="71" t="s">
        <v>508</v>
      </c>
      <c r="M486" s="60" t="s">
        <v>365</v>
      </c>
      <c r="N486" s="60" t="s">
        <v>1168</v>
      </c>
      <c r="O486" s="60" t="s">
        <v>1168</v>
      </c>
      <c r="P486" s="77"/>
      <c r="Q486" s="105"/>
    </row>
    <row r="487" spans="2:17" ht="115.5" thickBot="1" x14ac:dyDescent="0.25">
      <c r="B487" s="134" t="s">
        <v>143</v>
      </c>
      <c r="C487" s="107" t="s">
        <v>83</v>
      </c>
      <c r="D487" s="108" t="s">
        <v>646</v>
      </c>
      <c r="E487" s="76">
        <f t="shared" si="16"/>
        <v>0.14285714285714285</v>
      </c>
      <c r="F487" s="137" t="s">
        <v>370</v>
      </c>
      <c r="G487" s="78">
        <v>42</v>
      </c>
      <c r="H487" s="108" t="s">
        <v>309</v>
      </c>
      <c r="I487" s="108" t="s">
        <v>503</v>
      </c>
      <c r="J487" s="132" t="s">
        <v>506</v>
      </c>
      <c r="K487" s="107" t="s">
        <v>475</v>
      </c>
      <c r="L487" s="71" t="s">
        <v>509</v>
      </c>
      <c r="M487" s="60" t="s">
        <v>365</v>
      </c>
      <c r="N487" s="60" t="s">
        <v>1168</v>
      </c>
      <c r="O487" s="60" t="s">
        <v>1168</v>
      </c>
      <c r="P487" s="77"/>
      <c r="Q487" s="105"/>
    </row>
    <row r="488" spans="2:17" ht="26.25" thickBot="1" x14ac:dyDescent="0.25">
      <c r="B488" s="135" t="s">
        <v>134</v>
      </c>
      <c r="C488" s="104" t="s">
        <v>433</v>
      </c>
      <c r="D488" s="78" t="s">
        <v>647</v>
      </c>
      <c r="E488" s="76">
        <f t="shared" si="16"/>
        <v>0.1</v>
      </c>
      <c r="F488" s="137" t="s">
        <v>446</v>
      </c>
      <c r="G488" s="78">
        <v>42</v>
      </c>
      <c r="H488" s="137" t="s">
        <v>309</v>
      </c>
      <c r="I488" s="137" t="s">
        <v>497</v>
      </c>
      <c r="J488" s="78" t="s">
        <v>504</v>
      </c>
      <c r="K488" s="160" t="s">
        <v>1168</v>
      </c>
      <c r="L488" s="71" t="s">
        <v>507</v>
      </c>
      <c r="M488" s="59" t="s">
        <v>365</v>
      </c>
      <c r="N488" s="59" t="s">
        <v>1168</v>
      </c>
      <c r="O488" s="59" t="s">
        <v>1168</v>
      </c>
      <c r="P488" s="77"/>
      <c r="Q488" s="105"/>
    </row>
    <row r="489" spans="2:17" ht="26.25" thickBot="1" x14ac:dyDescent="0.25">
      <c r="B489" s="135" t="s">
        <v>134</v>
      </c>
      <c r="C489" s="104" t="s">
        <v>433</v>
      </c>
      <c r="D489" s="78" t="s">
        <v>647</v>
      </c>
      <c r="E489" s="76">
        <f t="shared" si="16"/>
        <v>0.1</v>
      </c>
      <c r="F489" s="137" t="s">
        <v>446</v>
      </c>
      <c r="G489" s="78">
        <v>42</v>
      </c>
      <c r="H489" s="137" t="s">
        <v>309</v>
      </c>
      <c r="I489" s="137" t="s">
        <v>498</v>
      </c>
      <c r="J489" s="78" t="s">
        <v>505</v>
      </c>
      <c r="K489" s="91" t="s">
        <v>475</v>
      </c>
      <c r="L489" s="71" t="s">
        <v>508</v>
      </c>
      <c r="M489" s="59" t="s">
        <v>365</v>
      </c>
      <c r="N489" s="59" t="s">
        <v>1168</v>
      </c>
      <c r="O489" s="59" t="s">
        <v>1168</v>
      </c>
      <c r="P489" s="77"/>
      <c r="Q489" s="105"/>
    </row>
    <row r="490" spans="2:17" ht="115.5" thickBot="1" x14ac:dyDescent="0.25">
      <c r="B490" s="135" t="s">
        <v>134</v>
      </c>
      <c r="C490" s="104" t="s">
        <v>433</v>
      </c>
      <c r="D490" s="78" t="s">
        <v>647</v>
      </c>
      <c r="E490" s="76">
        <f t="shared" si="16"/>
        <v>0.1</v>
      </c>
      <c r="F490" s="137" t="s">
        <v>446</v>
      </c>
      <c r="G490" s="78">
        <v>42</v>
      </c>
      <c r="H490" s="137" t="s">
        <v>309</v>
      </c>
      <c r="I490" s="137" t="s">
        <v>503</v>
      </c>
      <c r="J490" s="132" t="s">
        <v>506</v>
      </c>
      <c r="K490" s="107" t="s">
        <v>1168</v>
      </c>
      <c r="L490" s="71" t="s">
        <v>509</v>
      </c>
      <c r="M490" s="59" t="s">
        <v>365</v>
      </c>
      <c r="N490" s="59" t="s">
        <v>1168</v>
      </c>
      <c r="O490" s="59" t="s">
        <v>1168</v>
      </c>
      <c r="P490" s="77"/>
      <c r="Q490" s="105"/>
    </row>
    <row r="491" spans="2:17" ht="345" thickBot="1" x14ac:dyDescent="0.25">
      <c r="B491" s="135" t="s">
        <v>143</v>
      </c>
      <c r="C491" s="70" t="s">
        <v>83</v>
      </c>
      <c r="D491" s="137" t="s">
        <v>648</v>
      </c>
      <c r="E491" s="76">
        <f t="shared" si="16"/>
        <v>8.3333333333333329E-2</v>
      </c>
      <c r="F491" s="108" t="s">
        <v>369</v>
      </c>
      <c r="G491" s="78">
        <v>42</v>
      </c>
      <c r="H491" s="137" t="s">
        <v>309</v>
      </c>
      <c r="I491" s="137" t="s">
        <v>497</v>
      </c>
      <c r="J491" s="78" t="s">
        <v>504</v>
      </c>
      <c r="K491" s="160" t="s">
        <v>1168</v>
      </c>
      <c r="L491" s="71" t="s">
        <v>507</v>
      </c>
      <c r="M491" s="59" t="s">
        <v>365</v>
      </c>
      <c r="N491" s="59" t="s">
        <v>1168</v>
      </c>
      <c r="O491" s="59" t="s">
        <v>1168</v>
      </c>
      <c r="P491" s="77"/>
      <c r="Q491" s="105"/>
    </row>
    <row r="492" spans="2:17" ht="345" thickBot="1" x14ac:dyDescent="0.25">
      <c r="B492" s="135" t="s">
        <v>143</v>
      </c>
      <c r="C492" s="70" t="s">
        <v>83</v>
      </c>
      <c r="D492" s="137" t="s">
        <v>648</v>
      </c>
      <c r="E492" s="76">
        <f t="shared" si="16"/>
        <v>8.3333333333333329E-2</v>
      </c>
      <c r="F492" s="108" t="s">
        <v>369</v>
      </c>
      <c r="G492" s="78">
        <v>42</v>
      </c>
      <c r="H492" s="137" t="s">
        <v>309</v>
      </c>
      <c r="I492" s="137" t="s">
        <v>498</v>
      </c>
      <c r="J492" s="78" t="s">
        <v>505</v>
      </c>
      <c r="K492" s="91" t="s">
        <v>475</v>
      </c>
      <c r="L492" s="71" t="s">
        <v>508</v>
      </c>
      <c r="M492" s="59" t="s">
        <v>365</v>
      </c>
      <c r="N492" s="59" t="s">
        <v>1168</v>
      </c>
      <c r="O492" s="59" t="s">
        <v>1168</v>
      </c>
      <c r="P492" s="77"/>
      <c r="Q492" s="105"/>
    </row>
    <row r="493" spans="2:17" ht="345" thickBot="1" x14ac:dyDescent="0.25">
      <c r="B493" s="135" t="s">
        <v>143</v>
      </c>
      <c r="C493" s="70" t="s">
        <v>83</v>
      </c>
      <c r="D493" s="137" t="s">
        <v>648</v>
      </c>
      <c r="E493" s="76">
        <f t="shared" si="16"/>
        <v>8.3333333333333329E-2</v>
      </c>
      <c r="F493" s="108" t="s">
        <v>369</v>
      </c>
      <c r="G493" s="78">
        <v>42</v>
      </c>
      <c r="H493" s="137" t="s">
        <v>309</v>
      </c>
      <c r="I493" s="137" t="s">
        <v>503</v>
      </c>
      <c r="J493" s="132" t="s">
        <v>506</v>
      </c>
      <c r="K493" s="107" t="s">
        <v>1168</v>
      </c>
      <c r="L493" s="71" t="s">
        <v>509</v>
      </c>
      <c r="M493" s="59" t="s">
        <v>365</v>
      </c>
      <c r="N493" s="59" t="s">
        <v>1168</v>
      </c>
      <c r="O493" s="59" t="s">
        <v>1168</v>
      </c>
      <c r="P493" s="77"/>
      <c r="Q493" s="105"/>
    </row>
    <row r="494" spans="2:17" ht="26.25" thickBot="1" x14ac:dyDescent="0.25">
      <c r="B494" s="135" t="s">
        <v>130</v>
      </c>
      <c r="C494" s="139" t="s">
        <v>453</v>
      </c>
      <c r="D494" s="78" t="s">
        <v>649</v>
      </c>
      <c r="E494" s="76">
        <f t="shared" si="16"/>
        <v>0.1111111111111111</v>
      </c>
      <c r="F494" s="137" t="s">
        <v>474</v>
      </c>
      <c r="G494" s="78">
        <v>42</v>
      </c>
      <c r="H494" s="108" t="s">
        <v>309</v>
      </c>
      <c r="I494" s="108" t="s">
        <v>497</v>
      </c>
      <c r="J494" s="78" t="s">
        <v>504</v>
      </c>
      <c r="K494" s="160" t="s">
        <v>1168</v>
      </c>
      <c r="L494" s="71" t="s">
        <v>507</v>
      </c>
      <c r="M494" s="60" t="s">
        <v>365</v>
      </c>
      <c r="N494" s="60" t="s">
        <v>1168</v>
      </c>
      <c r="O494" s="60" t="s">
        <v>1168</v>
      </c>
      <c r="P494" s="77"/>
      <c r="Q494" s="105"/>
    </row>
    <row r="495" spans="2:17" ht="26.25" thickBot="1" x14ac:dyDescent="0.25">
      <c r="B495" s="135" t="s">
        <v>130</v>
      </c>
      <c r="C495" s="139" t="s">
        <v>453</v>
      </c>
      <c r="D495" s="78" t="s">
        <v>649</v>
      </c>
      <c r="E495" s="76">
        <f t="shared" si="16"/>
        <v>0.1111111111111111</v>
      </c>
      <c r="F495" s="137" t="s">
        <v>474</v>
      </c>
      <c r="G495" s="78">
        <v>42</v>
      </c>
      <c r="H495" s="108" t="s">
        <v>309</v>
      </c>
      <c r="I495" s="108" t="s">
        <v>498</v>
      </c>
      <c r="J495" s="78" t="s">
        <v>505</v>
      </c>
      <c r="K495" s="91" t="s">
        <v>475</v>
      </c>
      <c r="L495" s="71" t="s">
        <v>508</v>
      </c>
      <c r="M495" s="60" t="s">
        <v>365</v>
      </c>
      <c r="N495" s="60" t="s">
        <v>1168</v>
      </c>
      <c r="O495" s="60" t="s">
        <v>1168</v>
      </c>
      <c r="P495" s="77"/>
      <c r="Q495" s="105"/>
    </row>
    <row r="496" spans="2:17" ht="115.5" thickBot="1" x14ac:dyDescent="0.25">
      <c r="B496" s="135" t="s">
        <v>130</v>
      </c>
      <c r="C496" s="139" t="s">
        <v>453</v>
      </c>
      <c r="D496" s="78" t="s">
        <v>649</v>
      </c>
      <c r="E496" s="76">
        <f t="shared" si="16"/>
        <v>0.1111111111111111</v>
      </c>
      <c r="F496" s="137" t="s">
        <v>474</v>
      </c>
      <c r="G496" s="78">
        <v>42</v>
      </c>
      <c r="H496" s="108" t="s">
        <v>309</v>
      </c>
      <c r="I496" s="108" t="s">
        <v>503</v>
      </c>
      <c r="J496" s="132" t="s">
        <v>506</v>
      </c>
      <c r="K496" s="107" t="s">
        <v>1168</v>
      </c>
      <c r="L496" s="71" t="s">
        <v>509</v>
      </c>
      <c r="M496" s="60" t="s">
        <v>365</v>
      </c>
      <c r="N496" s="60" t="s">
        <v>1168</v>
      </c>
      <c r="O496" s="60" t="s">
        <v>1168</v>
      </c>
      <c r="P496" s="77"/>
      <c r="Q496" s="105"/>
    </row>
    <row r="497" spans="2:17" ht="64.5" thickBot="1" x14ac:dyDescent="0.25">
      <c r="B497" s="134" t="s">
        <v>123</v>
      </c>
      <c r="C497" s="104" t="s">
        <v>469</v>
      </c>
      <c r="D497" s="78" t="s">
        <v>650</v>
      </c>
      <c r="E497" s="76">
        <f t="shared" si="16"/>
        <v>0.33333333333333331</v>
      </c>
      <c r="F497" s="137" t="s">
        <v>471</v>
      </c>
      <c r="G497" s="78">
        <v>42</v>
      </c>
      <c r="H497" s="137" t="s">
        <v>309</v>
      </c>
      <c r="I497" s="137" t="s">
        <v>497</v>
      </c>
      <c r="J497" s="78" t="s">
        <v>504</v>
      </c>
      <c r="K497" s="160" t="s">
        <v>1168</v>
      </c>
      <c r="L497" s="71" t="s">
        <v>507</v>
      </c>
      <c r="M497" s="60" t="s">
        <v>365</v>
      </c>
      <c r="N497" s="60" t="s">
        <v>1168</v>
      </c>
      <c r="O497" s="59" t="s">
        <v>1168</v>
      </c>
      <c r="P497" s="77"/>
      <c r="Q497" s="105"/>
    </row>
    <row r="498" spans="2:17" ht="64.5" thickBot="1" x14ac:dyDescent="0.25">
      <c r="B498" s="134" t="s">
        <v>123</v>
      </c>
      <c r="C498" s="104" t="s">
        <v>469</v>
      </c>
      <c r="D498" s="78" t="s">
        <v>650</v>
      </c>
      <c r="E498" s="76">
        <f t="shared" si="16"/>
        <v>0.33333333333333331</v>
      </c>
      <c r="F498" s="137" t="s">
        <v>471</v>
      </c>
      <c r="G498" s="78">
        <v>42</v>
      </c>
      <c r="H498" s="137" t="s">
        <v>309</v>
      </c>
      <c r="I498" s="137" t="s">
        <v>498</v>
      </c>
      <c r="J498" s="78" t="s">
        <v>505</v>
      </c>
      <c r="K498" s="91" t="s">
        <v>475</v>
      </c>
      <c r="L498" s="71" t="s">
        <v>508</v>
      </c>
      <c r="M498" s="60" t="s">
        <v>365</v>
      </c>
      <c r="N498" s="60" t="s">
        <v>1168</v>
      </c>
      <c r="O498" s="59" t="s">
        <v>1168</v>
      </c>
      <c r="P498" s="77"/>
      <c r="Q498" s="105"/>
    </row>
    <row r="499" spans="2:17" ht="115.5" thickBot="1" x14ac:dyDescent="0.25">
      <c r="B499" s="134" t="s">
        <v>123</v>
      </c>
      <c r="C499" s="104" t="s">
        <v>469</v>
      </c>
      <c r="D499" s="78" t="s">
        <v>650</v>
      </c>
      <c r="E499" s="76">
        <f t="shared" si="16"/>
        <v>0.33333333333333331</v>
      </c>
      <c r="F499" s="137" t="s">
        <v>471</v>
      </c>
      <c r="G499" s="78">
        <v>42</v>
      </c>
      <c r="H499" s="137" t="s">
        <v>309</v>
      </c>
      <c r="I499" s="137" t="s">
        <v>503</v>
      </c>
      <c r="J499" s="132" t="s">
        <v>506</v>
      </c>
      <c r="K499" s="107" t="s">
        <v>1168</v>
      </c>
      <c r="L499" s="71" t="s">
        <v>509</v>
      </c>
      <c r="M499" s="60" t="s">
        <v>365</v>
      </c>
      <c r="N499" s="60" t="s">
        <v>1168</v>
      </c>
      <c r="O499" s="59" t="s">
        <v>1168</v>
      </c>
      <c r="P499" s="77"/>
      <c r="Q499" s="105"/>
    </row>
    <row r="500" spans="2:17" ht="166.5" thickBot="1" x14ac:dyDescent="0.25">
      <c r="B500" s="135" t="s">
        <v>143</v>
      </c>
      <c r="C500" s="70" t="s">
        <v>83</v>
      </c>
      <c r="D500" s="37" t="s">
        <v>609</v>
      </c>
      <c r="E500" s="76">
        <f t="shared" si="16"/>
        <v>0.2</v>
      </c>
      <c r="F500" s="137" t="s">
        <v>703</v>
      </c>
      <c r="G500" s="78">
        <v>42</v>
      </c>
      <c r="H500" s="137" t="s">
        <v>309</v>
      </c>
      <c r="I500" s="137" t="s">
        <v>497</v>
      </c>
      <c r="J500" s="78" t="s">
        <v>504</v>
      </c>
      <c r="K500" s="160" t="s">
        <v>1168</v>
      </c>
      <c r="L500" s="71" t="s">
        <v>507</v>
      </c>
      <c r="M500" s="59" t="s">
        <v>365</v>
      </c>
      <c r="N500" s="59" t="s">
        <v>1168</v>
      </c>
      <c r="O500" s="59" t="s">
        <v>1168</v>
      </c>
      <c r="P500" s="77"/>
      <c r="Q500" s="105"/>
    </row>
    <row r="501" spans="2:17" ht="166.5" thickBot="1" x14ac:dyDescent="0.25">
      <c r="B501" s="135" t="s">
        <v>143</v>
      </c>
      <c r="C501" s="70" t="s">
        <v>83</v>
      </c>
      <c r="D501" s="37" t="s">
        <v>609</v>
      </c>
      <c r="E501" s="76">
        <f t="shared" si="16"/>
        <v>0.2</v>
      </c>
      <c r="F501" s="137" t="s">
        <v>703</v>
      </c>
      <c r="G501" s="78">
        <v>42</v>
      </c>
      <c r="H501" s="137" t="s">
        <v>309</v>
      </c>
      <c r="I501" s="137" t="s">
        <v>498</v>
      </c>
      <c r="J501" s="78" t="s">
        <v>505</v>
      </c>
      <c r="K501" s="91" t="s">
        <v>475</v>
      </c>
      <c r="L501" s="71" t="s">
        <v>508</v>
      </c>
      <c r="M501" s="59" t="s">
        <v>365</v>
      </c>
      <c r="N501" s="59" t="s">
        <v>1168</v>
      </c>
      <c r="O501" s="60" t="s">
        <v>1168</v>
      </c>
      <c r="P501" s="77"/>
      <c r="Q501" s="105"/>
    </row>
    <row r="502" spans="2:17" ht="166.5" thickBot="1" x14ac:dyDescent="0.25">
      <c r="B502" s="135" t="s">
        <v>143</v>
      </c>
      <c r="C502" s="70" t="s">
        <v>83</v>
      </c>
      <c r="D502" s="37" t="s">
        <v>609</v>
      </c>
      <c r="E502" s="76">
        <f t="shared" si="16"/>
        <v>0.2</v>
      </c>
      <c r="F502" s="137" t="s">
        <v>703</v>
      </c>
      <c r="G502" s="78">
        <v>42</v>
      </c>
      <c r="H502" s="137" t="s">
        <v>309</v>
      </c>
      <c r="I502" s="137" t="s">
        <v>503</v>
      </c>
      <c r="J502" s="132" t="s">
        <v>506</v>
      </c>
      <c r="K502" s="107" t="s">
        <v>1168</v>
      </c>
      <c r="L502" s="71" t="s">
        <v>509</v>
      </c>
      <c r="M502" s="59" t="s">
        <v>365</v>
      </c>
      <c r="N502" s="59" t="s">
        <v>1168</v>
      </c>
      <c r="O502" s="60" t="s">
        <v>1168</v>
      </c>
      <c r="P502" s="77"/>
      <c r="Q502" s="105"/>
    </row>
    <row r="503" spans="2:17" ht="64.5" thickBot="1" x14ac:dyDescent="0.25">
      <c r="B503" s="135" t="s">
        <v>141</v>
      </c>
      <c r="C503" s="70" t="s">
        <v>405</v>
      </c>
      <c r="D503" s="137" t="s">
        <v>651</v>
      </c>
      <c r="E503" s="76">
        <f t="shared" si="16"/>
        <v>0.33333333333333331</v>
      </c>
      <c r="F503" s="137" t="s">
        <v>418</v>
      </c>
      <c r="G503" s="78">
        <v>42</v>
      </c>
      <c r="H503" s="137" t="s">
        <v>309</v>
      </c>
      <c r="I503" s="137" t="s">
        <v>497</v>
      </c>
      <c r="J503" s="78" t="s">
        <v>504</v>
      </c>
      <c r="K503" s="160" t="s">
        <v>1168</v>
      </c>
      <c r="L503" s="71" t="s">
        <v>507</v>
      </c>
      <c r="M503" s="59" t="s">
        <v>365</v>
      </c>
      <c r="N503" s="59" t="s">
        <v>1168</v>
      </c>
      <c r="O503" s="60" t="s">
        <v>573</v>
      </c>
      <c r="P503" s="77"/>
      <c r="Q503" s="105"/>
    </row>
    <row r="504" spans="2:17" ht="64.5" thickBot="1" x14ac:dyDescent="0.25">
      <c r="B504" s="135" t="s">
        <v>141</v>
      </c>
      <c r="C504" s="70" t="s">
        <v>405</v>
      </c>
      <c r="D504" s="137" t="s">
        <v>651</v>
      </c>
      <c r="E504" s="76">
        <f t="shared" si="16"/>
        <v>0.33333333333333331</v>
      </c>
      <c r="F504" s="137" t="s">
        <v>418</v>
      </c>
      <c r="G504" s="78">
        <v>42</v>
      </c>
      <c r="H504" s="137" t="s">
        <v>309</v>
      </c>
      <c r="I504" s="137" t="s">
        <v>498</v>
      </c>
      <c r="J504" s="78" t="s">
        <v>505</v>
      </c>
      <c r="K504" s="91" t="s">
        <v>475</v>
      </c>
      <c r="L504" s="71" t="s">
        <v>508</v>
      </c>
      <c r="M504" s="59" t="s">
        <v>365</v>
      </c>
      <c r="N504" s="59" t="s">
        <v>1168</v>
      </c>
      <c r="O504" s="60" t="s">
        <v>573</v>
      </c>
      <c r="P504" s="77"/>
      <c r="Q504" s="105"/>
    </row>
    <row r="505" spans="2:17" ht="115.5" thickBot="1" x14ac:dyDescent="0.25">
      <c r="B505" s="135" t="s">
        <v>141</v>
      </c>
      <c r="C505" s="70" t="s">
        <v>405</v>
      </c>
      <c r="D505" s="137" t="s">
        <v>651</v>
      </c>
      <c r="E505" s="76">
        <f t="shared" si="16"/>
        <v>0.33333333333333331</v>
      </c>
      <c r="F505" s="137" t="s">
        <v>418</v>
      </c>
      <c r="G505" s="78">
        <v>42</v>
      </c>
      <c r="H505" s="137" t="s">
        <v>309</v>
      </c>
      <c r="I505" s="137" t="s">
        <v>503</v>
      </c>
      <c r="J505" s="132" t="s">
        <v>506</v>
      </c>
      <c r="K505" s="91" t="s">
        <v>475</v>
      </c>
      <c r="L505" s="71" t="s">
        <v>509</v>
      </c>
      <c r="M505" s="59" t="s">
        <v>365</v>
      </c>
      <c r="N505" s="59" t="s">
        <v>1168</v>
      </c>
      <c r="O505" s="60" t="s">
        <v>573</v>
      </c>
      <c r="P505" s="77"/>
      <c r="Q505" s="105"/>
    </row>
    <row r="506" spans="2:17" ht="77.25" thickBot="1" x14ac:dyDescent="0.25">
      <c r="B506" s="135" t="s">
        <v>141</v>
      </c>
      <c r="C506" s="70" t="s">
        <v>405</v>
      </c>
      <c r="D506" s="78" t="s">
        <v>652</v>
      </c>
      <c r="E506" s="76">
        <f t="shared" si="16"/>
        <v>0.14285714285714285</v>
      </c>
      <c r="F506" s="137" t="s">
        <v>416</v>
      </c>
      <c r="G506" s="78">
        <v>42</v>
      </c>
      <c r="H506" s="137" t="s">
        <v>309</v>
      </c>
      <c r="I506" s="108" t="s">
        <v>497</v>
      </c>
      <c r="J506" s="78" t="s">
        <v>504</v>
      </c>
      <c r="K506" s="160" t="s">
        <v>1168</v>
      </c>
      <c r="L506" s="71" t="s">
        <v>507</v>
      </c>
      <c r="M506" s="60" t="s">
        <v>365</v>
      </c>
      <c r="N506" s="59" t="s">
        <v>1168</v>
      </c>
      <c r="O506" s="59" t="s">
        <v>1168</v>
      </c>
      <c r="P506" s="77"/>
      <c r="Q506" s="105"/>
    </row>
    <row r="507" spans="2:17" ht="77.25" thickBot="1" x14ac:dyDescent="0.25">
      <c r="B507" s="135" t="s">
        <v>141</v>
      </c>
      <c r="C507" s="70" t="s">
        <v>405</v>
      </c>
      <c r="D507" s="78" t="s">
        <v>652</v>
      </c>
      <c r="E507" s="76">
        <f t="shared" si="16"/>
        <v>0.14285714285714285</v>
      </c>
      <c r="F507" s="137" t="s">
        <v>416</v>
      </c>
      <c r="G507" s="78">
        <v>42</v>
      </c>
      <c r="H507" s="137" t="s">
        <v>309</v>
      </c>
      <c r="I507" s="108" t="s">
        <v>498</v>
      </c>
      <c r="J507" s="78" t="s">
        <v>505</v>
      </c>
      <c r="K507" s="160" t="s">
        <v>1168</v>
      </c>
      <c r="L507" s="71" t="s">
        <v>508</v>
      </c>
      <c r="M507" s="60" t="s">
        <v>365</v>
      </c>
      <c r="N507" s="59" t="s">
        <v>1168</v>
      </c>
      <c r="O507" s="59" t="s">
        <v>1168</v>
      </c>
      <c r="P507" s="77"/>
      <c r="Q507" s="105"/>
    </row>
    <row r="508" spans="2:17" ht="115.5" thickBot="1" x14ac:dyDescent="0.25">
      <c r="B508" s="135" t="s">
        <v>141</v>
      </c>
      <c r="C508" s="70" t="s">
        <v>405</v>
      </c>
      <c r="D508" s="78" t="s">
        <v>652</v>
      </c>
      <c r="E508" s="76">
        <f t="shared" si="16"/>
        <v>0.14285714285714285</v>
      </c>
      <c r="F508" s="137" t="s">
        <v>416</v>
      </c>
      <c r="G508" s="78">
        <v>42</v>
      </c>
      <c r="H508" s="137" t="s">
        <v>309</v>
      </c>
      <c r="I508" s="108" t="s">
        <v>503</v>
      </c>
      <c r="J508" s="132" t="s">
        <v>506</v>
      </c>
      <c r="K508" s="91" t="s">
        <v>475</v>
      </c>
      <c r="L508" s="71" t="s">
        <v>509</v>
      </c>
      <c r="M508" s="60" t="s">
        <v>365</v>
      </c>
      <c r="N508" s="59" t="s">
        <v>1168</v>
      </c>
      <c r="O508" s="59" t="s">
        <v>1168</v>
      </c>
      <c r="P508" s="77"/>
      <c r="Q508" s="105"/>
    </row>
    <row r="509" spans="2:17" ht="77.25" thickBot="1" x14ac:dyDescent="0.25">
      <c r="B509" s="135" t="s">
        <v>141</v>
      </c>
      <c r="C509" s="70" t="s">
        <v>405</v>
      </c>
      <c r="D509" s="78" t="s">
        <v>653</v>
      </c>
      <c r="E509" s="76">
        <f t="shared" si="16"/>
        <v>0.14285714285714285</v>
      </c>
      <c r="F509" s="137" t="s">
        <v>415</v>
      </c>
      <c r="G509" s="78">
        <v>42</v>
      </c>
      <c r="H509" s="137" t="s">
        <v>309</v>
      </c>
      <c r="I509" s="137" t="s">
        <v>497</v>
      </c>
      <c r="J509" s="78" t="s">
        <v>504</v>
      </c>
      <c r="K509" s="160" t="s">
        <v>1168</v>
      </c>
      <c r="L509" s="71" t="s">
        <v>507</v>
      </c>
      <c r="M509" s="59" t="s">
        <v>365</v>
      </c>
      <c r="N509" s="59" t="s">
        <v>1168</v>
      </c>
      <c r="O509" s="59" t="s">
        <v>1168</v>
      </c>
      <c r="P509" s="77"/>
      <c r="Q509" s="105"/>
    </row>
    <row r="510" spans="2:17" ht="77.25" thickBot="1" x14ac:dyDescent="0.25">
      <c r="B510" s="135" t="s">
        <v>141</v>
      </c>
      <c r="C510" s="70" t="s">
        <v>405</v>
      </c>
      <c r="D510" s="78" t="s">
        <v>653</v>
      </c>
      <c r="E510" s="76">
        <f t="shared" si="16"/>
        <v>0.14285714285714285</v>
      </c>
      <c r="F510" s="137" t="s">
        <v>415</v>
      </c>
      <c r="G510" s="78">
        <v>42</v>
      </c>
      <c r="H510" s="137" t="s">
        <v>309</v>
      </c>
      <c r="I510" s="137" t="s">
        <v>498</v>
      </c>
      <c r="J510" s="78" t="s">
        <v>505</v>
      </c>
      <c r="K510" s="91" t="s">
        <v>475</v>
      </c>
      <c r="L510" s="71" t="s">
        <v>508</v>
      </c>
      <c r="M510" s="59" t="s">
        <v>365</v>
      </c>
      <c r="N510" s="59" t="s">
        <v>1168</v>
      </c>
      <c r="O510" s="59" t="s">
        <v>1168</v>
      </c>
      <c r="P510" s="77"/>
      <c r="Q510" s="105"/>
    </row>
    <row r="511" spans="2:17" ht="115.5" thickBot="1" x14ac:dyDescent="0.25">
      <c r="B511" s="135" t="s">
        <v>141</v>
      </c>
      <c r="C511" s="70" t="s">
        <v>405</v>
      </c>
      <c r="D511" s="78" t="s">
        <v>653</v>
      </c>
      <c r="E511" s="76">
        <f t="shared" si="16"/>
        <v>0.14285714285714285</v>
      </c>
      <c r="F511" s="137" t="s">
        <v>415</v>
      </c>
      <c r="G511" s="78">
        <v>42</v>
      </c>
      <c r="H511" s="137" t="s">
        <v>309</v>
      </c>
      <c r="I511" s="137" t="s">
        <v>503</v>
      </c>
      <c r="J511" s="132" t="s">
        <v>506</v>
      </c>
      <c r="K511" s="128" t="s">
        <v>475</v>
      </c>
      <c r="L511" s="71" t="s">
        <v>509</v>
      </c>
      <c r="M511" s="59" t="s">
        <v>365</v>
      </c>
      <c r="N511" s="59" t="s">
        <v>1168</v>
      </c>
      <c r="O511" s="59" t="s">
        <v>1168</v>
      </c>
      <c r="P511" s="77"/>
      <c r="Q511" s="105"/>
    </row>
    <row r="512" spans="2:17" ht="51.75" thickBot="1" x14ac:dyDescent="0.25">
      <c r="B512" s="135" t="s">
        <v>141</v>
      </c>
      <c r="C512" s="70" t="s">
        <v>405</v>
      </c>
      <c r="D512" s="78" t="s">
        <v>654</v>
      </c>
      <c r="E512" s="76">
        <f t="shared" si="16"/>
        <v>0.33333333333333331</v>
      </c>
      <c r="F512" s="137" t="s">
        <v>414</v>
      </c>
      <c r="G512" s="78">
        <v>42</v>
      </c>
      <c r="H512" s="137" t="s">
        <v>309</v>
      </c>
      <c r="I512" s="137" t="s">
        <v>497</v>
      </c>
      <c r="J512" s="78" t="s">
        <v>504</v>
      </c>
      <c r="K512" s="160" t="s">
        <v>1168</v>
      </c>
      <c r="L512" s="71" t="s">
        <v>507</v>
      </c>
      <c r="M512" s="59" t="s">
        <v>365</v>
      </c>
      <c r="N512" s="59" t="s">
        <v>1168</v>
      </c>
      <c r="O512" s="59" t="s">
        <v>1168</v>
      </c>
      <c r="P512" s="77"/>
      <c r="Q512" s="105"/>
    </row>
    <row r="513" spans="2:17" ht="51.75" thickBot="1" x14ac:dyDescent="0.25">
      <c r="B513" s="135" t="s">
        <v>141</v>
      </c>
      <c r="C513" s="70" t="s">
        <v>405</v>
      </c>
      <c r="D513" s="78" t="s">
        <v>654</v>
      </c>
      <c r="E513" s="76">
        <f t="shared" si="16"/>
        <v>0.33333333333333331</v>
      </c>
      <c r="F513" s="137" t="s">
        <v>414</v>
      </c>
      <c r="G513" s="78">
        <v>42</v>
      </c>
      <c r="H513" s="137" t="s">
        <v>309</v>
      </c>
      <c r="I513" s="137" t="s">
        <v>498</v>
      </c>
      <c r="J513" s="78" t="s">
        <v>505</v>
      </c>
      <c r="K513" s="91" t="s">
        <v>475</v>
      </c>
      <c r="L513" s="71" t="s">
        <v>508</v>
      </c>
      <c r="M513" s="59" t="s">
        <v>365</v>
      </c>
      <c r="N513" s="59" t="s">
        <v>1168</v>
      </c>
      <c r="O513" s="59" t="s">
        <v>1168</v>
      </c>
      <c r="P513" s="77"/>
      <c r="Q513" s="105"/>
    </row>
    <row r="514" spans="2:17" ht="115.5" thickBot="1" x14ac:dyDescent="0.25">
      <c r="B514" s="135" t="s">
        <v>141</v>
      </c>
      <c r="C514" s="70" t="s">
        <v>405</v>
      </c>
      <c r="D514" s="78" t="s">
        <v>654</v>
      </c>
      <c r="E514" s="76">
        <f t="shared" si="16"/>
        <v>0.33333333333333331</v>
      </c>
      <c r="F514" s="137" t="s">
        <v>414</v>
      </c>
      <c r="G514" s="78">
        <v>42</v>
      </c>
      <c r="H514" s="137" t="s">
        <v>309</v>
      </c>
      <c r="I514" s="137" t="s">
        <v>503</v>
      </c>
      <c r="J514" s="132" t="s">
        <v>506</v>
      </c>
      <c r="K514" s="107" t="s">
        <v>1168</v>
      </c>
      <c r="L514" s="71" t="s">
        <v>509</v>
      </c>
      <c r="M514" s="59" t="s">
        <v>365</v>
      </c>
      <c r="N514" s="59" t="s">
        <v>1168</v>
      </c>
      <c r="O514" s="59" t="s">
        <v>1168</v>
      </c>
      <c r="P514" s="77"/>
      <c r="Q514" s="105"/>
    </row>
    <row r="515" spans="2:17" ht="26.25" thickBot="1" x14ac:dyDescent="0.25">
      <c r="B515" s="135" t="s">
        <v>134</v>
      </c>
      <c r="C515" s="104" t="s">
        <v>433</v>
      </c>
      <c r="D515" s="78" t="s">
        <v>655</v>
      </c>
      <c r="E515" s="76">
        <f t="shared" si="16"/>
        <v>0.14285714285714285</v>
      </c>
      <c r="F515" s="137" t="s">
        <v>443</v>
      </c>
      <c r="G515" s="78">
        <v>42</v>
      </c>
      <c r="H515" s="137" t="s">
        <v>309</v>
      </c>
      <c r="I515" s="137" t="s">
        <v>497</v>
      </c>
      <c r="J515" s="78" t="s">
        <v>504</v>
      </c>
      <c r="K515" s="160" t="s">
        <v>1168</v>
      </c>
      <c r="L515" s="71" t="s">
        <v>507</v>
      </c>
      <c r="M515" s="59" t="s">
        <v>365</v>
      </c>
      <c r="N515" s="59" t="s">
        <v>1168</v>
      </c>
      <c r="O515" s="59" t="s">
        <v>1168</v>
      </c>
      <c r="P515" s="77"/>
      <c r="Q515" s="105"/>
    </row>
    <row r="516" spans="2:17" ht="26.25" thickBot="1" x14ac:dyDescent="0.25">
      <c r="B516" s="135" t="s">
        <v>134</v>
      </c>
      <c r="C516" s="104" t="s">
        <v>433</v>
      </c>
      <c r="D516" s="78" t="s">
        <v>655</v>
      </c>
      <c r="E516" s="76">
        <f t="shared" si="16"/>
        <v>0.14285714285714285</v>
      </c>
      <c r="F516" s="137" t="s">
        <v>443</v>
      </c>
      <c r="G516" s="78">
        <v>42</v>
      </c>
      <c r="H516" s="137" t="s">
        <v>309</v>
      </c>
      <c r="I516" s="137" t="s">
        <v>498</v>
      </c>
      <c r="J516" s="78" t="s">
        <v>505</v>
      </c>
      <c r="K516" s="91" t="s">
        <v>475</v>
      </c>
      <c r="L516" s="71" t="s">
        <v>508</v>
      </c>
      <c r="M516" s="59" t="s">
        <v>365</v>
      </c>
      <c r="N516" s="59" t="s">
        <v>1168</v>
      </c>
      <c r="O516" s="59" t="s">
        <v>1168</v>
      </c>
      <c r="P516" s="77"/>
      <c r="Q516" s="105"/>
    </row>
    <row r="517" spans="2:17" ht="115.5" thickBot="1" x14ac:dyDescent="0.25">
      <c r="B517" s="135" t="s">
        <v>134</v>
      </c>
      <c r="C517" s="104" t="s">
        <v>433</v>
      </c>
      <c r="D517" s="78" t="s">
        <v>655</v>
      </c>
      <c r="E517" s="76">
        <f t="shared" si="16"/>
        <v>0.14285714285714285</v>
      </c>
      <c r="F517" s="137" t="s">
        <v>443</v>
      </c>
      <c r="G517" s="78">
        <v>42</v>
      </c>
      <c r="H517" s="137" t="s">
        <v>309</v>
      </c>
      <c r="I517" s="137" t="s">
        <v>503</v>
      </c>
      <c r="J517" s="132" t="s">
        <v>506</v>
      </c>
      <c r="K517" s="107" t="s">
        <v>1168</v>
      </c>
      <c r="L517" s="71" t="s">
        <v>509</v>
      </c>
      <c r="M517" s="59" t="s">
        <v>365</v>
      </c>
      <c r="N517" s="59" t="s">
        <v>1168</v>
      </c>
      <c r="O517" s="59" t="s">
        <v>1168</v>
      </c>
      <c r="P517" s="77"/>
      <c r="Q517" s="105"/>
    </row>
    <row r="518" spans="2:17" ht="102.75" thickBot="1" x14ac:dyDescent="0.25">
      <c r="B518" s="135" t="s">
        <v>130</v>
      </c>
      <c r="C518" s="139" t="s">
        <v>453</v>
      </c>
      <c r="D518" s="142" t="s">
        <v>624</v>
      </c>
      <c r="E518" s="76">
        <f t="shared" si="16"/>
        <v>0.33333333333333331</v>
      </c>
      <c r="F518" s="137" t="s">
        <v>454</v>
      </c>
      <c r="G518" s="78">
        <v>42</v>
      </c>
      <c r="H518" s="137" t="s">
        <v>309</v>
      </c>
      <c r="I518" s="137" t="s">
        <v>497</v>
      </c>
      <c r="J518" s="78" t="s">
        <v>504</v>
      </c>
      <c r="K518" s="160" t="s">
        <v>1168</v>
      </c>
      <c r="L518" s="71" t="s">
        <v>507</v>
      </c>
      <c r="M518" s="59" t="s">
        <v>365</v>
      </c>
      <c r="N518" s="59" t="s">
        <v>1168</v>
      </c>
      <c r="O518" s="59" t="s">
        <v>1168</v>
      </c>
      <c r="P518" s="77"/>
      <c r="Q518" s="105"/>
    </row>
    <row r="519" spans="2:17" ht="102.75" thickBot="1" x14ac:dyDescent="0.25">
      <c r="B519" s="135" t="s">
        <v>130</v>
      </c>
      <c r="C519" s="139" t="s">
        <v>453</v>
      </c>
      <c r="D519" s="142" t="s">
        <v>624</v>
      </c>
      <c r="E519" s="76">
        <f t="shared" si="16"/>
        <v>0.33333333333333331</v>
      </c>
      <c r="F519" s="137" t="s">
        <v>454</v>
      </c>
      <c r="G519" s="78">
        <v>42</v>
      </c>
      <c r="H519" s="137" t="s">
        <v>309</v>
      </c>
      <c r="I519" s="137" t="s">
        <v>498</v>
      </c>
      <c r="J519" s="78" t="s">
        <v>505</v>
      </c>
      <c r="K519" s="129" t="s">
        <v>475</v>
      </c>
      <c r="L519" s="71" t="s">
        <v>508</v>
      </c>
      <c r="M519" s="59" t="s">
        <v>365</v>
      </c>
      <c r="N519" s="59" t="s">
        <v>1168</v>
      </c>
      <c r="O519" s="59" t="s">
        <v>1168</v>
      </c>
      <c r="P519" s="77"/>
      <c r="Q519" s="105"/>
    </row>
    <row r="520" spans="2:17" ht="115.5" thickBot="1" x14ac:dyDescent="0.25">
      <c r="B520" s="135" t="s">
        <v>130</v>
      </c>
      <c r="C520" s="139" t="s">
        <v>453</v>
      </c>
      <c r="D520" s="142" t="s">
        <v>624</v>
      </c>
      <c r="E520" s="76">
        <f t="shared" si="16"/>
        <v>0.33333333333333331</v>
      </c>
      <c r="F520" s="137" t="s">
        <v>454</v>
      </c>
      <c r="G520" s="78">
        <v>42</v>
      </c>
      <c r="H520" s="137" t="s">
        <v>309</v>
      </c>
      <c r="I520" s="137" t="s">
        <v>503</v>
      </c>
      <c r="J520" s="132" t="s">
        <v>506</v>
      </c>
      <c r="K520" s="107" t="s">
        <v>1168</v>
      </c>
      <c r="L520" s="71" t="s">
        <v>509</v>
      </c>
      <c r="M520" s="59" t="s">
        <v>365</v>
      </c>
      <c r="N520" s="59" t="s">
        <v>1168</v>
      </c>
      <c r="O520" s="59" t="s">
        <v>1168</v>
      </c>
      <c r="P520" s="77"/>
      <c r="Q520" s="105"/>
    </row>
    <row r="521" spans="2:17" ht="77.25" thickBot="1" x14ac:dyDescent="0.25">
      <c r="B521" s="135" t="s">
        <v>130</v>
      </c>
      <c r="C521" s="139" t="s">
        <v>453</v>
      </c>
      <c r="D521" s="142" t="s">
        <v>687</v>
      </c>
      <c r="E521" s="76">
        <f t="shared" si="16"/>
        <v>0.33333333333333331</v>
      </c>
      <c r="F521" s="137" t="s">
        <v>455</v>
      </c>
      <c r="G521" s="78">
        <v>42</v>
      </c>
      <c r="H521" s="137" t="s">
        <v>309</v>
      </c>
      <c r="I521" s="137" t="s">
        <v>497</v>
      </c>
      <c r="J521" s="78" t="s">
        <v>504</v>
      </c>
      <c r="K521" s="160" t="s">
        <v>1168</v>
      </c>
      <c r="L521" s="71" t="s">
        <v>507</v>
      </c>
      <c r="M521" s="60" t="s">
        <v>365</v>
      </c>
      <c r="N521" s="60" t="s">
        <v>1168</v>
      </c>
      <c r="O521" s="59" t="s">
        <v>1168</v>
      </c>
      <c r="P521" s="77"/>
      <c r="Q521" s="105"/>
    </row>
    <row r="522" spans="2:17" ht="77.25" thickBot="1" x14ac:dyDescent="0.25">
      <c r="B522" s="135" t="s">
        <v>130</v>
      </c>
      <c r="C522" s="139" t="s">
        <v>453</v>
      </c>
      <c r="D522" s="142" t="s">
        <v>687</v>
      </c>
      <c r="E522" s="76">
        <f t="shared" si="16"/>
        <v>0.33333333333333331</v>
      </c>
      <c r="F522" s="137" t="s">
        <v>455</v>
      </c>
      <c r="G522" s="78">
        <v>42</v>
      </c>
      <c r="H522" s="137" t="s">
        <v>309</v>
      </c>
      <c r="I522" s="137" t="s">
        <v>498</v>
      </c>
      <c r="J522" s="78" t="s">
        <v>505</v>
      </c>
      <c r="K522" s="129" t="s">
        <v>475</v>
      </c>
      <c r="L522" s="71" t="s">
        <v>508</v>
      </c>
      <c r="M522" s="60" t="s">
        <v>365</v>
      </c>
      <c r="N522" s="60" t="s">
        <v>1168</v>
      </c>
      <c r="O522" s="59" t="s">
        <v>1168</v>
      </c>
      <c r="P522" s="77"/>
      <c r="Q522" s="105"/>
    </row>
    <row r="523" spans="2:17" ht="115.5" thickBot="1" x14ac:dyDescent="0.25">
      <c r="B523" s="135" t="s">
        <v>130</v>
      </c>
      <c r="C523" s="139" t="s">
        <v>453</v>
      </c>
      <c r="D523" s="142" t="s">
        <v>687</v>
      </c>
      <c r="E523" s="76">
        <f t="shared" si="16"/>
        <v>0.33333333333333331</v>
      </c>
      <c r="F523" s="137" t="s">
        <v>455</v>
      </c>
      <c r="G523" s="78">
        <v>42</v>
      </c>
      <c r="H523" s="137" t="s">
        <v>309</v>
      </c>
      <c r="I523" s="137" t="s">
        <v>503</v>
      </c>
      <c r="J523" s="132" t="s">
        <v>506</v>
      </c>
      <c r="K523" s="107" t="s">
        <v>1168</v>
      </c>
      <c r="L523" s="71" t="s">
        <v>509</v>
      </c>
      <c r="M523" s="60" t="s">
        <v>365</v>
      </c>
      <c r="N523" s="60" t="s">
        <v>1168</v>
      </c>
      <c r="O523" s="59" t="s">
        <v>1168</v>
      </c>
      <c r="P523" s="77"/>
      <c r="Q523" s="105"/>
    </row>
    <row r="524" spans="2:17" ht="64.5" thickBot="1" x14ac:dyDescent="0.25">
      <c r="B524" s="135" t="s">
        <v>130</v>
      </c>
      <c r="C524" s="139" t="s">
        <v>453</v>
      </c>
      <c r="D524" s="142" t="s">
        <v>667</v>
      </c>
      <c r="E524" s="76">
        <f t="shared" si="16"/>
        <v>0.33333333333333331</v>
      </c>
      <c r="F524" s="137" t="s">
        <v>456</v>
      </c>
      <c r="G524" s="78">
        <v>42</v>
      </c>
      <c r="H524" s="137" t="s">
        <v>309</v>
      </c>
      <c r="I524" s="137" t="s">
        <v>497</v>
      </c>
      <c r="J524" s="78" t="s">
        <v>504</v>
      </c>
      <c r="K524" s="160" t="s">
        <v>1168</v>
      </c>
      <c r="L524" s="71" t="s">
        <v>507</v>
      </c>
      <c r="M524" s="60" t="s">
        <v>365</v>
      </c>
      <c r="N524" s="60" t="s">
        <v>1168</v>
      </c>
      <c r="O524" s="59" t="s">
        <v>1168</v>
      </c>
      <c r="P524" s="77"/>
      <c r="Q524" s="105"/>
    </row>
    <row r="525" spans="2:17" ht="64.5" thickBot="1" x14ac:dyDescent="0.25">
      <c r="B525" s="135" t="s">
        <v>130</v>
      </c>
      <c r="C525" s="139" t="s">
        <v>453</v>
      </c>
      <c r="D525" s="142" t="s">
        <v>667</v>
      </c>
      <c r="E525" s="76">
        <f t="shared" si="16"/>
        <v>0.33333333333333331</v>
      </c>
      <c r="F525" s="137" t="s">
        <v>456</v>
      </c>
      <c r="G525" s="78">
        <v>42</v>
      </c>
      <c r="H525" s="137" t="s">
        <v>309</v>
      </c>
      <c r="I525" s="137" t="s">
        <v>498</v>
      </c>
      <c r="J525" s="78" t="s">
        <v>505</v>
      </c>
      <c r="K525" s="129" t="s">
        <v>475</v>
      </c>
      <c r="L525" s="71" t="s">
        <v>508</v>
      </c>
      <c r="M525" s="60" t="s">
        <v>365</v>
      </c>
      <c r="N525" s="60" t="s">
        <v>1168</v>
      </c>
      <c r="O525" s="59" t="s">
        <v>1168</v>
      </c>
      <c r="P525" s="77"/>
      <c r="Q525" s="105"/>
    </row>
    <row r="526" spans="2:17" ht="115.5" thickBot="1" x14ac:dyDescent="0.25">
      <c r="B526" s="135" t="s">
        <v>130</v>
      </c>
      <c r="C526" s="139" t="s">
        <v>453</v>
      </c>
      <c r="D526" s="142" t="s">
        <v>667</v>
      </c>
      <c r="E526" s="76">
        <f t="shared" si="16"/>
        <v>0.33333333333333331</v>
      </c>
      <c r="F526" s="137" t="s">
        <v>456</v>
      </c>
      <c r="G526" s="78">
        <v>42</v>
      </c>
      <c r="H526" s="137" t="s">
        <v>309</v>
      </c>
      <c r="I526" s="137" t="s">
        <v>503</v>
      </c>
      <c r="J526" s="132" t="s">
        <v>506</v>
      </c>
      <c r="K526" s="107" t="s">
        <v>1168</v>
      </c>
      <c r="L526" s="71" t="s">
        <v>509</v>
      </c>
      <c r="M526" s="60" t="s">
        <v>365</v>
      </c>
      <c r="N526" s="60" t="s">
        <v>1168</v>
      </c>
      <c r="O526" s="59" t="s">
        <v>1168</v>
      </c>
      <c r="P526" s="77"/>
      <c r="Q526" s="105"/>
    </row>
    <row r="527" spans="2:17" ht="64.5" thickBot="1" x14ac:dyDescent="0.25">
      <c r="B527" s="135" t="s">
        <v>130</v>
      </c>
      <c r="C527" s="139" t="s">
        <v>453</v>
      </c>
      <c r="D527" s="78" t="s">
        <v>656</v>
      </c>
      <c r="E527" s="76">
        <f t="shared" si="16"/>
        <v>0.33333333333333331</v>
      </c>
      <c r="F527" s="137" t="s">
        <v>463</v>
      </c>
      <c r="G527" s="78">
        <v>42</v>
      </c>
      <c r="H527" s="137" t="s">
        <v>309</v>
      </c>
      <c r="I527" s="137" t="s">
        <v>497</v>
      </c>
      <c r="J527" s="78" t="s">
        <v>504</v>
      </c>
      <c r="K527" s="160" t="s">
        <v>1168</v>
      </c>
      <c r="L527" s="71" t="s">
        <v>507</v>
      </c>
      <c r="M527" s="60" t="s">
        <v>365</v>
      </c>
      <c r="N527" s="60" t="s">
        <v>1168</v>
      </c>
      <c r="O527" s="59" t="s">
        <v>1168</v>
      </c>
      <c r="P527" s="77"/>
      <c r="Q527" s="105"/>
    </row>
    <row r="528" spans="2:17" ht="64.5" thickBot="1" x14ac:dyDescent="0.25">
      <c r="B528" s="135" t="s">
        <v>130</v>
      </c>
      <c r="C528" s="139" t="s">
        <v>453</v>
      </c>
      <c r="D528" s="78" t="s">
        <v>656</v>
      </c>
      <c r="E528" s="76">
        <f t="shared" ref="E528:E591" si="17">IFERROR(1/COUNTIFS(D:D,D528)," ")</f>
        <v>0.33333333333333331</v>
      </c>
      <c r="F528" s="137" t="s">
        <v>463</v>
      </c>
      <c r="G528" s="78">
        <v>42</v>
      </c>
      <c r="H528" s="137" t="s">
        <v>309</v>
      </c>
      <c r="I528" s="137" t="s">
        <v>498</v>
      </c>
      <c r="J528" s="78" t="s">
        <v>505</v>
      </c>
      <c r="K528" s="91" t="s">
        <v>475</v>
      </c>
      <c r="L528" s="71" t="s">
        <v>508</v>
      </c>
      <c r="M528" s="60" t="s">
        <v>365</v>
      </c>
      <c r="N528" s="60" t="s">
        <v>1168</v>
      </c>
      <c r="O528" s="59" t="s">
        <v>1168</v>
      </c>
      <c r="P528" s="77"/>
      <c r="Q528" s="105"/>
    </row>
    <row r="529" spans="2:17" ht="115.5" thickBot="1" x14ac:dyDescent="0.25">
      <c r="B529" s="135" t="s">
        <v>130</v>
      </c>
      <c r="C529" s="139" t="s">
        <v>453</v>
      </c>
      <c r="D529" s="78" t="s">
        <v>656</v>
      </c>
      <c r="E529" s="76">
        <f t="shared" si="17"/>
        <v>0.33333333333333331</v>
      </c>
      <c r="F529" s="137" t="s">
        <v>463</v>
      </c>
      <c r="G529" s="78">
        <v>42</v>
      </c>
      <c r="H529" s="137" t="s">
        <v>309</v>
      </c>
      <c r="I529" s="137" t="s">
        <v>503</v>
      </c>
      <c r="J529" s="132" t="s">
        <v>506</v>
      </c>
      <c r="K529" s="107" t="s">
        <v>1168</v>
      </c>
      <c r="L529" s="71" t="s">
        <v>509</v>
      </c>
      <c r="M529" s="60" t="s">
        <v>365</v>
      </c>
      <c r="N529" s="60" t="s">
        <v>1168</v>
      </c>
      <c r="O529" s="59" t="s">
        <v>1168</v>
      </c>
      <c r="P529" s="77"/>
      <c r="Q529" s="105"/>
    </row>
    <row r="530" spans="2:17" ht="141" thickBot="1" x14ac:dyDescent="0.25">
      <c r="B530" s="135" t="s">
        <v>130</v>
      </c>
      <c r="C530" s="139" t="s">
        <v>453</v>
      </c>
      <c r="D530" s="78" t="s">
        <v>657</v>
      </c>
      <c r="E530" s="76">
        <f t="shared" si="17"/>
        <v>0.2</v>
      </c>
      <c r="F530" s="137" t="s">
        <v>461</v>
      </c>
      <c r="G530" s="78">
        <v>42</v>
      </c>
      <c r="H530" s="137" t="s">
        <v>309</v>
      </c>
      <c r="I530" s="137" t="s">
        <v>497</v>
      </c>
      <c r="J530" s="78" t="s">
        <v>504</v>
      </c>
      <c r="K530" s="160" t="s">
        <v>1168</v>
      </c>
      <c r="L530" s="71" t="s">
        <v>507</v>
      </c>
      <c r="M530" s="60" t="s">
        <v>365</v>
      </c>
      <c r="N530" s="60" t="s">
        <v>1168</v>
      </c>
      <c r="O530" s="59" t="s">
        <v>1168</v>
      </c>
      <c r="P530" s="77"/>
      <c r="Q530" s="105"/>
    </row>
    <row r="531" spans="2:17" ht="141" thickBot="1" x14ac:dyDescent="0.25">
      <c r="B531" s="135" t="s">
        <v>130</v>
      </c>
      <c r="C531" s="139" t="s">
        <v>453</v>
      </c>
      <c r="D531" s="78" t="s">
        <v>657</v>
      </c>
      <c r="E531" s="76">
        <f t="shared" si="17"/>
        <v>0.2</v>
      </c>
      <c r="F531" s="137" t="s">
        <v>461</v>
      </c>
      <c r="G531" s="78">
        <v>42</v>
      </c>
      <c r="H531" s="137" t="s">
        <v>309</v>
      </c>
      <c r="I531" s="137" t="s">
        <v>498</v>
      </c>
      <c r="J531" s="78" t="s">
        <v>505</v>
      </c>
      <c r="K531" s="91" t="s">
        <v>475</v>
      </c>
      <c r="L531" s="71" t="s">
        <v>508</v>
      </c>
      <c r="M531" s="60" t="s">
        <v>365</v>
      </c>
      <c r="N531" s="60" t="s">
        <v>1168</v>
      </c>
      <c r="O531" s="59" t="s">
        <v>1168</v>
      </c>
      <c r="P531" s="77"/>
      <c r="Q531" s="105"/>
    </row>
    <row r="532" spans="2:17" ht="141" thickBot="1" x14ac:dyDescent="0.25">
      <c r="B532" s="135" t="s">
        <v>130</v>
      </c>
      <c r="C532" s="139" t="s">
        <v>453</v>
      </c>
      <c r="D532" s="78" t="s">
        <v>657</v>
      </c>
      <c r="E532" s="76">
        <f t="shared" si="17"/>
        <v>0.2</v>
      </c>
      <c r="F532" s="137" t="s">
        <v>461</v>
      </c>
      <c r="G532" s="78">
        <v>42</v>
      </c>
      <c r="H532" s="137" t="s">
        <v>309</v>
      </c>
      <c r="I532" s="137" t="s">
        <v>503</v>
      </c>
      <c r="J532" s="132" t="s">
        <v>506</v>
      </c>
      <c r="K532" s="107" t="s">
        <v>1168</v>
      </c>
      <c r="L532" s="71" t="s">
        <v>509</v>
      </c>
      <c r="M532" s="60" t="s">
        <v>365</v>
      </c>
      <c r="N532" s="60" t="s">
        <v>1168</v>
      </c>
      <c r="O532" s="59" t="s">
        <v>1168</v>
      </c>
      <c r="P532" s="77"/>
      <c r="Q532" s="105"/>
    </row>
    <row r="533" spans="2:17" ht="90" thickBot="1" x14ac:dyDescent="0.25">
      <c r="B533" s="135" t="s">
        <v>130</v>
      </c>
      <c r="C533" s="139" t="s">
        <v>453</v>
      </c>
      <c r="D533" s="142" t="s">
        <v>796</v>
      </c>
      <c r="E533" s="76">
        <f t="shared" si="17"/>
        <v>0.33333333333333331</v>
      </c>
      <c r="F533" s="137" t="s">
        <v>464</v>
      </c>
      <c r="G533" s="78">
        <v>42</v>
      </c>
      <c r="H533" s="137" t="s">
        <v>309</v>
      </c>
      <c r="I533" s="137" t="s">
        <v>497</v>
      </c>
      <c r="J533" s="78" t="s">
        <v>504</v>
      </c>
      <c r="K533" s="160" t="s">
        <v>1168</v>
      </c>
      <c r="L533" s="71" t="s">
        <v>507</v>
      </c>
      <c r="M533" s="60" t="s">
        <v>365</v>
      </c>
      <c r="N533" s="60" t="s">
        <v>1168</v>
      </c>
      <c r="O533" s="59" t="s">
        <v>1168</v>
      </c>
      <c r="P533" s="77"/>
      <c r="Q533" s="105"/>
    </row>
    <row r="534" spans="2:17" ht="90" thickBot="1" x14ac:dyDescent="0.25">
      <c r="B534" s="135" t="s">
        <v>130</v>
      </c>
      <c r="C534" s="139" t="s">
        <v>453</v>
      </c>
      <c r="D534" s="142" t="s">
        <v>796</v>
      </c>
      <c r="E534" s="76">
        <f t="shared" si="17"/>
        <v>0.33333333333333331</v>
      </c>
      <c r="F534" s="137" t="s">
        <v>464</v>
      </c>
      <c r="G534" s="78">
        <v>42</v>
      </c>
      <c r="H534" s="137" t="s">
        <v>309</v>
      </c>
      <c r="I534" s="137" t="s">
        <v>498</v>
      </c>
      <c r="J534" s="78" t="s">
        <v>505</v>
      </c>
      <c r="K534" s="129" t="s">
        <v>475</v>
      </c>
      <c r="L534" s="71" t="s">
        <v>508</v>
      </c>
      <c r="M534" s="60" t="s">
        <v>365</v>
      </c>
      <c r="N534" s="60" t="s">
        <v>1168</v>
      </c>
      <c r="O534" s="59" t="s">
        <v>1168</v>
      </c>
      <c r="P534" s="77"/>
      <c r="Q534" s="105"/>
    </row>
    <row r="535" spans="2:17" ht="115.5" thickBot="1" x14ac:dyDescent="0.25">
      <c r="B535" s="135" t="s">
        <v>130</v>
      </c>
      <c r="C535" s="139" t="s">
        <v>453</v>
      </c>
      <c r="D535" s="142" t="s">
        <v>796</v>
      </c>
      <c r="E535" s="76">
        <f t="shared" si="17"/>
        <v>0.33333333333333331</v>
      </c>
      <c r="F535" s="137" t="s">
        <v>464</v>
      </c>
      <c r="G535" s="78">
        <v>42</v>
      </c>
      <c r="H535" s="137" t="s">
        <v>309</v>
      </c>
      <c r="I535" s="137" t="s">
        <v>503</v>
      </c>
      <c r="J535" s="132" t="s">
        <v>506</v>
      </c>
      <c r="K535" s="107" t="s">
        <v>1168</v>
      </c>
      <c r="L535" s="71" t="s">
        <v>509</v>
      </c>
      <c r="M535" s="60" t="s">
        <v>365</v>
      </c>
      <c r="N535" s="60" t="s">
        <v>1168</v>
      </c>
      <c r="O535" s="59" t="s">
        <v>1168</v>
      </c>
      <c r="P535" s="77"/>
      <c r="Q535" s="105"/>
    </row>
    <row r="536" spans="2:17" ht="26.25" thickBot="1" x14ac:dyDescent="0.25">
      <c r="B536" s="135" t="s">
        <v>130</v>
      </c>
      <c r="C536" s="139" t="s">
        <v>453</v>
      </c>
      <c r="D536" s="142" t="s">
        <v>797</v>
      </c>
      <c r="E536" s="76">
        <f t="shared" si="17"/>
        <v>0.33333333333333331</v>
      </c>
      <c r="F536" s="137" t="s">
        <v>465</v>
      </c>
      <c r="G536" s="78">
        <v>42</v>
      </c>
      <c r="H536" s="137" t="s">
        <v>309</v>
      </c>
      <c r="I536" s="137" t="s">
        <v>497</v>
      </c>
      <c r="J536" s="78" t="s">
        <v>504</v>
      </c>
      <c r="K536" s="160" t="s">
        <v>1168</v>
      </c>
      <c r="L536" s="71" t="s">
        <v>507</v>
      </c>
      <c r="M536" s="60" t="s">
        <v>365</v>
      </c>
      <c r="N536" s="60" t="s">
        <v>1168</v>
      </c>
      <c r="O536" s="59" t="s">
        <v>1168</v>
      </c>
      <c r="P536" s="77"/>
      <c r="Q536" s="105"/>
    </row>
    <row r="537" spans="2:17" ht="26.25" thickBot="1" x14ac:dyDescent="0.25">
      <c r="B537" s="135" t="s">
        <v>130</v>
      </c>
      <c r="C537" s="139" t="s">
        <v>453</v>
      </c>
      <c r="D537" s="142" t="s">
        <v>797</v>
      </c>
      <c r="E537" s="76">
        <f t="shared" si="17"/>
        <v>0.33333333333333331</v>
      </c>
      <c r="F537" s="137" t="s">
        <v>465</v>
      </c>
      <c r="G537" s="78">
        <v>42</v>
      </c>
      <c r="H537" s="137" t="s">
        <v>309</v>
      </c>
      <c r="I537" s="137" t="s">
        <v>498</v>
      </c>
      <c r="J537" s="78" t="s">
        <v>505</v>
      </c>
      <c r="K537" s="129" t="s">
        <v>475</v>
      </c>
      <c r="L537" s="71" t="s">
        <v>508</v>
      </c>
      <c r="M537" s="60" t="s">
        <v>365</v>
      </c>
      <c r="N537" s="60" t="s">
        <v>1168</v>
      </c>
      <c r="O537" s="59" t="s">
        <v>1168</v>
      </c>
      <c r="P537" s="77"/>
      <c r="Q537" s="105"/>
    </row>
    <row r="538" spans="2:17" ht="115.5" thickBot="1" x14ac:dyDescent="0.25">
      <c r="B538" s="135" t="s">
        <v>130</v>
      </c>
      <c r="C538" s="139" t="s">
        <v>453</v>
      </c>
      <c r="D538" s="142" t="s">
        <v>797</v>
      </c>
      <c r="E538" s="76">
        <f t="shared" si="17"/>
        <v>0.33333333333333331</v>
      </c>
      <c r="F538" s="137" t="s">
        <v>465</v>
      </c>
      <c r="G538" s="78">
        <v>42</v>
      </c>
      <c r="H538" s="137" t="s">
        <v>309</v>
      </c>
      <c r="I538" s="137" t="s">
        <v>503</v>
      </c>
      <c r="J538" s="132" t="s">
        <v>506</v>
      </c>
      <c r="K538" s="107" t="s">
        <v>1168</v>
      </c>
      <c r="L538" s="71" t="s">
        <v>509</v>
      </c>
      <c r="M538" s="60" t="s">
        <v>365</v>
      </c>
      <c r="N538" s="60" t="s">
        <v>1168</v>
      </c>
      <c r="O538" s="59" t="s">
        <v>1168</v>
      </c>
      <c r="P538" s="77"/>
      <c r="Q538" s="105"/>
    </row>
    <row r="539" spans="2:17" ht="39" thickBot="1" x14ac:dyDescent="0.25">
      <c r="B539" s="135" t="s">
        <v>130</v>
      </c>
      <c r="C539" s="139" t="s">
        <v>453</v>
      </c>
      <c r="D539" s="142" t="s">
        <v>794</v>
      </c>
      <c r="E539" s="76">
        <f t="shared" si="17"/>
        <v>0.33333333333333331</v>
      </c>
      <c r="F539" s="137" t="s">
        <v>466</v>
      </c>
      <c r="G539" s="78">
        <v>42</v>
      </c>
      <c r="H539" s="137" t="s">
        <v>309</v>
      </c>
      <c r="I539" s="137" t="s">
        <v>497</v>
      </c>
      <c r="J539" s="78" t="s">
        <v>504</v>
      </c>
      <c r="K539" s="160" t="s">
        <v>1168</v>
      </c>
      <c r="L539" s="71" t="s">
        <v>507</v>
      </c>
      <c r="M539" s="59" t="s">
        <v>365</v>
      </c>
      <c r="N539" s="59" t="s">
        <v>1168</v>
      </c>
      <c r="O539" s="59" t="s">
        <v>1168</v>
      </c>
      <c r="P539" s="77"/>
      <c r="Q539" s="105"/>
    </row>
    <row r="540" spans="2:17" ht="39" thickBot="1" x14ac:dyDescent="0.25">
      <c r="B540" s="135" t="s">
        <v>130</v>
      </c>
      <c r="C540" s="139" t="s">
        <v>453</v>
      </c>
      <c r="D540" s="142" t="s">
        <v>794</v>
      </c>
      <c r="E540" s="76">
        <f t="shared" si="17"/>
        <v>0.33333333333333331</v>
      </c>
      <c r="F540" s="137" t="s">
        <v>466</v>
      </c>
      <c r="G540" s="78">
        <v>42</v>
      </c>
      <c r="H540" s="137" t="s">
        <v>309</v>
      </c>
      <c r="I540" s="137" t="s">
        <v>498</v>
      </c>
      <c r="J540" s="78" t="s">
        <v>505</v>
      </c>
      <c r="K540" s="129" t="s">
        <v>475</v>
      </c>
      <c r="L540" s="71" t="s">
        <v>508</v>
      </c>
      <c r="M540" s="59" t="s">
        <v>365</v>
      </c>
      <c r="N540" s="59" t="s">
        <v>1168</v>
      </c>
      <c r="O540" s="59" t="s">
        <v>1168</v>
      </c>
      <c r="P540" s="77"/>
      <c r="Q540" s="105"/>
    </row>
    <row r="541" spans="2:17" ht="115.5" thickBot="1" x14ac:dyDescent="0.25">
      <c r="B541" s="135" t="s">
        <v>130</v>
      </c>
      <c r="C541" s="139" t="s">
        <v>453</v>
      </c>
      <c r="D541" s="142" t="s">
        <v>794</v>
      </c>
      <c r="E541" s="76">
        <f t="shared" si="17"/>
        <v>0.33333333333333331</v>
      </c>
      <c r="F541" s="137" t="s">
        <v>466</v>
      </c>
      <c r="G541" s="78">
        <v>42</v>
      </c>
      <c r="H541" s="137" t="s">
        <v>309</v>
      </c>
      <c r="I541" s="137" t="s">
        <v>503</v>
      </c>
      <c r="J541" s="132" t="s">
        <v>506</v>
      </c>
      <c r="K541" s="107" t="s">
        <v>1168</v>
      </c>
      <c r="L541" s="71" t="s">
        <v>509</v>
      </c>
      <c r="M541" s="59" t="s">
        <v>365</v>
      </c>
      <c r="N541" s="59" t="s">
        <v>1168</v>
      </c>
      <c r="O541" s="59" t="s">
        <v>1168</v>
      </c>
      <c r="P541" s="77"/>
      <c r="Q541" s="105"/>
    </row>
    <row r="542" spans="2:17" ht="39" thickBot="1" x14ac:dyDescent="0.25">
      <c r="B542" s="135" t="s">
        <v>130</v>
      </c>
      <c r="C542" s="139" t="s">
        <v>453</v>
      </c>
      <c r="D542" s="142" t="s">
        <v>795</v>
      </c>
      <c r="E542" s="76">
        <f t="shared" si="17"/>
        <v>0.33333333333333331</v>
      </c>
      <c r="F542" s="137" t="s">
        <v>467</v>
      </c>
      <c r="G542" s="78">
        <v>42</v>
      </c>
      <c r="H542" s="137" t="s">
        <v>309</v>
      </c>
      <c r="I542" s="137" t="s">
        <v>497</v>
      </c>
      <c r="J542" s="78" t="s">
        <v>504</v>
      </c>
      <c r="K542" s="160" t="s">
        <v>1168</v>
      </c>
      <c r="L542" s="71" t="s">
        <v>507</v>
      </c>
      <c r="M542" s="59" t="s">
        <v>365</v>
      </c>
      <c r="N542" s="59" t="s">
        <v>1168</v>
      </c>
      <c r="O542" s="59" t="s">
        <v>1168</v>
      </c>
      <c r="P542" s="77"/>
      <c r="Q542" s="105"/>
    </row>
    <row r="543" spans="2:17" ht="39" thickBot="1" x14ac:dyDescent="0.25">
      <c r="B543" s="135" t="s">
        <v>130</v>
      </c>
      <c r="C543" s="139" t="s">
        <v>453</v>
      </c>
      <c r="D543" s="142" t="s">
        <v>795</v>
      </c>
      <c r="E543" s="76">
        <f t="shared" si="17"/>
        <v>0.33333333333333331</v>
      </c>
      <c r="F543" s="137" t="s">
        <v>467</v>
      </c>
      <c r="G543" s="78">
        <v>42</v>
      </c>
      <c r="H543" s="137" t="s">
        <v>309</v>
      </c>
      <c r="I543" s="137" t="s">
        <v>498</v>
      </c>
      <c r="J543" s="78" t="s">
        <v>505</v>
      </c>
      <c r="K543" s="91" t="s">
        <v>475</v>
      </c>
      <c r="L543" s="71" t="s">
        <v>508</v>
      </c>
      <c r="M543" s="59" t="s">
        <v>365</v>
      </c>
      <c r="N543" s="59" t="s">
        <v>1168</v>
      </c>
      <c r="O543" s="59" t="s">
        <v>1168</v>
      </c>
      <c r="P543" s="77"/>
      <c r="Q543" s="105"/>
    </row>
    <row r="544" spans="2:17" ht="115.5" thickBot="1" x14ac:dyDescent="0.25">
      <c r="B544" s="135" t="s">
        <v>130</v>
      </c>
      <c r="C544" s="139" t="s">
        <v>453</v>
      </c>
      <c r="D544" s="142" t="s">
        <v>795</v>
      </c>
      <c r="E544" s="76">
        <f t="shared" si="17"/>
        <v>0.33333333333333331</v>
      </c>
      <c r="F544" s="137" t="s">
        <v>467</v>
      </c>
      <c r="G544" s="78">
        <v>42</v>
      </c>
      <c r="H544" s="137" t="s">
        <v>309</v>
      </c>
      <c r="I544" s="137" t="s">
        <v>503</v>
      </c>
      <c r="J544" s="132" t="s">
        <v>506</v>
      </c>
      <c r="K544" s="107" t="s">
        <v>1168</v>
      </c>
      <c r="L544" s="71" t="s">
        <v>509</v>
      </c>
      <c r="M544" s="59" t="s">
        <v>365</v>
      </c>
      <c r="N544" s="59" t="s">
        <v>1168</v>
      </c>
      <c r="O544" s="59" t="s">
        <v>1168</v>
      </c>
      <c r="P544" s="77"/>
      <c r="Q544" s="105"/>
    </row>
    <row r="545" spans="2:17" ht="64.5" thickBot="1" x14ac:dyDescent="0.25">
      <c r="B545" s="135" t="s">
        <v>147</v>
      </c>
      <c r="C545" s="70" t="s">
        <v>394</v>
      </c>
      <c r="D545" s="108" t="s">
        <v>615</v>
      </c>
      <c r="E545" s="76">
        <f t="shared" si="17"/>
        <v>0.33333333333333331</v>
      </c>
      <c r="F545" s="137" t="s">
        <v>585</v>
      </c>
      <c r="G545" s="78">
        <v>42</v>
      </c>
      <c r="H545" s="137" t="s">
        <v>309</v>
      </c>
      <c r="I545" s="137" t="s">
        <v>497</v>
      </c>
      <c r="J545" s="78" t="s">
        <v>504</v>
      </c>
      <c r="K545" s="160" t="s">
        <v>1168</v>
      </c>
      <c r="L545" s="71" t="s">
        <v>507</v>
      </c>
      <c r="M545" s="60" t="s">
        <v>365</v>
      </c>
      <c r="N545" s="60" t="s">
        <v>1168</v>
      </c>
      <c r="O545" s="66" t="s">
        <v>1168</v>
      </c>
      <c r="P545" s="77"/>
      <c r="Q545" s="105"/>
    </row>
    <row r="546" spans="2:17" ht="64.5" thickBot="1" x14ac:dyDescent="0.25">
      <c r="B546" s="135" t="s">
        <v>147</v>
      </c>
      <c r="C546" s="70" t="s">
        <v>394</v>
      </c>
      <c r="D546" s="108" t="s">
        <v>615</v>
      </c>
      <c r="E546" s="76">
        <f t="shared" si="17"/>
        <v>0.33333333333333331</v>
      </c>
      <c r="F546" s="137" t="s">
        <v>585</v>
      </c>
      <c r="G546" s="78">
        <v>42</v>
      </c>
      <c r="H546" s="137" t="s">
        <v>309</v>
      </c>
      <c r="I546" s="137" t="s">
        <v>498</v>
      </c>
      <c r="J546" s="78" t="s">
        <v>505</v>
      </c>
      <c r="K546" s="91" t="s">
        <v>475</v>
      </c>
      <c r="L546" s="71" t="s">
        <v>508</v>
      </c>
      <c r="M546" s="60" t="s">
        <v>365</v>
      </c>
      <c r="N546" s="60" t="s">
        <v>1168</v>
      </c>
      <c r="O546" s="66" t="s">
        <v>1168</v>
      </c>
      <c r="P546" s="77"/>
      <c r="Q546" s="105"/>
    </row>
    <row r="547" spans="2:17" ht="115.5" thickBot="1" x14ac:dyDescent="0.25">
      <c r="B547" s="135" t="s">
        <v>147</v>
      </c>
      <c r="C547" s="70" t="s">
        <v>394</v>
      </c>
      <c r="D547" s="108" t="s">
        <v>615</v>
      </c>
      <c r="E547" s="76">
        <f t="shared" si="17"/>
        <v>0.33333333333333331</v>
      </c>
      <c r="F547" s="137" t="s">
        <v>585</v>
      </c>
      <c r="G547" s="78">
        <v>42</v>
      </c>
      <c r="H547" s="137" t="s">
        <v>309</v>
      </c>
      <c r="I547" s="137" t="s">
        <v>503</v>
      </c>
      <c r="J547" s="132" t="s">
        <v>506</v>
      </c>
      <c r="K547" s="107" t="s">
        <v>1168</v>
      </c>
      <c r="L547" s="71" t="s">
        <v>509</v>
      </c>
      <c r="M547" s="60" t="s">
        <v>365</v>
      </c>
      <c r="N547" s="60" t="s">
        <v>1168</v>
      </c>
      <c r="O547" s="66" t="s">
        <v>1168</v>
      </c>
      <c r="P547" s="77"/>
      <c r="Q547" s="105"/>
    </row>
    <row r="548" spans="2:17" ht="26.25" thickBot="1" x14ac:dyDescent="0.25">
      <c r="B548" s="134" t="s">
        <v>134</v>
      </c>
      <c r="C548" s="106" t="s">
        <v>433</v>
      </c>
      <c r="D548" s="108" t="s">
        <v>658</v>
      </c>
      <c r="E548" s="76">
        <f t="shared" si="17"/>
        <v>0.2</v>
      </c>
      <c r="F548" s="137" t="s">
        <v>441</v>
      </c>
      <c r="G548" s="78">
        <v>42</v>
      </c>
      <c r="H548" s="108" t="s">
        <v>309</v>
      </c>
      <c r="I548" s="108" t="s">
        <v>497</v>
      </c>
      <c r="J548" s="78" t="s">
        <v>504</v>
      </c>
      <c r="K548" s="160" t="s">
        <v>1168</v>
      </c>
      <c r="L548" s="71" t="s">
        <v>507</v>
      </c>
      <c r="M548" s="60" t="s">
        <v>365</v>
      </c>
      <c r="N548" s="60" t="s">
        <v>1168</v>
      </c>
      <c r="O548" s="60" t="s">
        <v>1168</v>
      </c>
      <c r="P548" s="77"/>
      <c r="Q548" s="105"/>
    </row>
    <row r="549" spans="2:17" ht="26.25" thickBot="1" x14ac:dyDescent="0.25">
      <c r="B549" s="134" t="s">
        <v>134</v>
      </c>
      <c r="C549" s="106" t="s">
        <v>433</v>
      </c>
      <c r="D549" s="108" t="s">
        <v>658</v>
      </c>
      <c r="E549" s="76">
        <f t="shared" si="17"/>
        <v>0.2</v>
      </c>
      <c r="F549" s="137" t="s">
        <v>441</v>
      </c>
      <c r="G549" s="78">
        <v>42</v>
      </c>
      <c r="H549" s="108" t="s">
        <v>309</v>
      </c>
      <c r="I549" s="108" t="s">
        <v>498</v>
      </c>
      <c r="J549" s="78" t="s">
        <v>505</v>
      </c>
      <c r="K549" s="91" t="s">
        <v>475</v>
      </c>
      <c r="L549" s="71" t="s">
        <v>508</v>
      </c>
      <c r="M549" s="60" t="s">
        <v>365</v>
      </c>
      <c r="N549" s="60" t="s">
        <v>1168</v>
      </c>
      <c r="O549" s="60" t="s">
        <v>1168</v>
      </c>
      <c r="P549" s="77"/>
      <c r="Q549" s="105"/>
    </row>
    <row r="550" spans="2:17" ht="115.5" thickBot="1" x14ac:dyDescent="0.25">
      <c r="B550" s="134" t="s">
        <v>134</v>
      </c>
      <c r="C550" s="106" t="s">
        <v>433</v>
      </c>
      <c r="D550" s="108" t="s">
        <v>658</v>
      </c>
      <c r="E550" s="76">
        <f t="shared" si="17"/>
        <v>0.2</v>
      </c>
      <c r="F550" s="137" t="s">
        <v>441</v>
      </c>
      <c r="G550" s="78">
        <v>42</v>
      </c>
      <c r="H550" s="108" t="s">
        <v>309</v>
      </c>
      <c r="I550" s="108" t="s">
        <v>503</v>
      </c>
      <c r="J550" s="132" t="s">
        <v>506</v>
      </c>
      <c r="K550" s="107" t="s">
        <v>1168</v>
      </c>
      <c r="L550" s="71" t="s">
        <v>509</v>
      </c>
      <c r="M550" s="60" t="s">
        <v>365</v>
      </c>
      <c r="N550" s="60" t="s">
        <v>1168</v>
      </c>
      <c r="O550" s="60" t="s">
        <v>1168</v>
      </c>
      <c r="P550" s="77"/>
      <c r="Q550" s="105"/>
    </row>
    <row r="551" spans="2:17" ht="39" thickBot="1" x14ac:dyDescent="0.25">
      <c r="B551" s="135" t="s">
        <v>134</v>
      </c>
      <c r="C551" s="104" t="s">
        <v>433</v>
      </c>
      <c r="D551" s="137" t="s">
        <v>659</v>
      </c>
      <c r="E551" s="76">
        <f t="shared" si="17"/>
        <v>7.6923076923076927E-2</v>
      </c>
      <c r="F551" s="137" t="s">
        <v>440</v>
      </c>
      <c r="G551" s="78">
        <v>42</v>
      </c>
      <c r="H551" s="137" t="s">
        <v>309</v>
      </c>
      <c r="I551" s="137" t="s">
        <v>497</v>
      </c>
      <c r="J551" s="78" t="s">
        <v>504</v>
      </c>
      <c r="K551" s="160" t="s">
        <v>1168</v>
      </c>
      <c r="L551" s="71" t="s">
        <v>507</v>
      </c>
      <c r="M551" s="59" t="s">
        <v>365</v>
      </c>
      <c r="N551" s="59" t="s">
        <v>1168</v>
      </c>
      <c r="O551" s="59" t="s">
        <v>1168</v>
      </c>
      <c r="P551" s="77"/>
      <c r="Q551" s="105"/>
    </row>
    <row r="552" spans="2:17" ht="39" thickBot="1" x14ac:dyDescent="0.25">
      <c r="B552" s="135" t="s">
        <v>134</v>
      </c>
      <c r="C552" s="104" t="s">
        <v>433</v>
      </c>
      <c r="D552" s="137" t="s">
        <v>659</v>
      </c>
      <c r="E552" s="76">
        <f t="shared" si="17"/>
        <v>7.6923076923076927E-2</v>
      </c>
      <c r="F552" s="137" t="s">
        <v>440</v>
      </c>
      <c r="G552" s="78">
        <v>42</v>
      </c>
      <c r="H552" s="137" t="s">
        <v>309</v>
      </c>
      <c r="I552" s="137" t="s">
        <v>498</v>
      </c>
      <c r="J552" s="78" t="s">
        <v>505</v>
      </c>
      <c r="K552" s="91" t="s">
        <v>475</v>
      </c>
      <c r="L552" s="71" t="s">
        <v>508</v>
      </c>
      <c r="M552" s="59" t="s">
        <v>365</v>
      </c>
      <c r="N552" s="59" t="s">
        <v>1168</v>
      </c>
      <c r="O552" s="59" t="s">
        <v>1168</v>
      </c>
      <c r="P552" s="77"/>
      <c r="Q552" s="105"/>
    </row>
    <row r="553" spans="2:17" ht="115.5" thickBot="1" x14ac:dyDescent="0.25">
      <c r="B553" s="135" t="s">
        <v>134</v>
      </c>
      <c r="C553" s="104" t="s">
        <v>433</v>
      </c>
      <c r="D553" s="137" t="s">
        <v>659</v>
      </c>
      <c r="E553" s="76">
        <f t="shared" si="17"/>
        <v>7.6923076923076927E-2</v>
      </c>
      <c r="F553" s="137" t="s">
        <v>440</v>
      </c>
      <c r="G553" s="78">
        <v>42</v>
      </c>
      <c r="H553" s="137" t="s">
        <v>309</v>
      </c>
      <c r="I553" s="137" t="s">
        <v>503</v>
      </c>
      <c r="J553" s="132" t="s">
        <v>506</v>
      </c>
      <c r="K553" s="107" t="s">
        <v>1168</v>
      </c>
      <c r="L553" s="71" t="s">
        <v>509</v>
      </c>
      <c r="M553" s="59" t="s">
        <v>365</v>
      </c>
      <c r="N553" s="59" t="s">
        <v>1168</v>
      </c>
      <c r="O553" s="59" t="s">
        <v>1168</v>
      </c>
      <c r="P553" s="77"/>
      <c r="Q553" s="105"/>
    </row>
    <row r="554" spans="2:17" ht="51.75" thickBot="1" x14ac:dyDescent="0.25">
      <c r="B554" s="135" t="s">
        <v>147</v>
      </c>
      <c r="C554" s="70" t="s">
        <v>394</v>
      </c>
      <c r="D554" s="137" t="s">
        <v>1083</v>
      </c>
      <c r="E554" s="76">
        <f t="shared" si="17"/>
        <v>0.33333333333333331</v>
      </c>
      <c r="F554" s="108" t="s">
        <v>575</v>
      </c>
      <c r="G554" s="78">
        <v>42</v>
      </c>
      <c r="H554" s="137" t="s">
        <v>309</v>
      </c>
      <c r="I554" s="137" t="s">
        <v>497</v>
      </c>
      <c r="J554" s="78" t="s">
        <v>504</v>
      </c>
      <c r="K554" s="160" t="s">
        <v>1168</v>
      </c>
      <c r="L554" s="71" t="s">
        <v>507</v>
      </c>
      <c r="M554" s="59" t="s">
        <v>365</v>
      </c>
      <c r="N554" s="59" t="s">
        <v>1168</v>
      </c>
      <c r="O554" s="59" t="s">
        <v>1168</v>
      </c>
      <c r="P554" s="77"/>
      <c r="Q554" s="105"/>
    </row>
    <row r="555" spans="2:17" ht="51.75" thickBot="1" x14ac:dyDescent="0.25">
      <c r="B555" s="135"/>
      <c r="C555" s="70" t="s">
        <v>394</v>
      </c>
      <c r="D555" s="137" t="s">
        <v>1083</v>
      </c>
      <c r="E555" s="76">
        <f t="shared" si="17"/>
        <v>0.33333333333333331</v>
      </c>
      <c r="F555" s="108" t="s">
        <v>575</v>
      </c>
      <c r="G555" s="78">
        <v>42</v>
      </c>
      <c r="H555" s="137" t="s">
        <v>309</v>
      </c>
      <c r="I555" s="137" t="s">
        <v>498</v>
      </c>
      <c r="J555" s="78" t="s">
        <v>505</v>
      </c>
      <c r="K555" s="91" t="s">
        <v>475</v>
      </c>
      <c r="L555" s="71" t="s">
        <v>508</v>
      </c>
      <c r="M555" s="59" t="s">
        <v>365</v>
      </c>
      <c r="N555" s="59" t="s">
        <v>1168</v>
      </c>
      <c r="O555" s="59" t="s">
        <v>1168</v>
      </c>
      <c r="P555" s="77"/>
      <c r="Q555" s="105"/>
    </row>
    <row r="556" spans="2:17" ht="115.5" thickBot="1" x14ac:dyDescent="0.25">
      <c r="B556" s="135"/>
      <c r="C556" s="70" t="s">
        <v>394</v>
      </c>
      <c r="D556" s="137" t="s">
        <v>1083</v>
      </c>
      <c r="E556" s="76">
        <f t="shared" si="17"/>
        <v>0.33333333333333331</v>
      </c>
      <c r="F556" s="108" t="s">
        <v>575</v>
      </c>
      <c r="G556" s="78">
        <v>42</v>
      </c>
      <c r="H556" s="137" t="s">
        <v>309</v>
      </c>
      <c r="I556" s="137" t="s">
        <v>503</v>
      </c>
      <c r="J556" s="132" t="s">
        <v>506</v>
      </c>
      <c r="K556" s="107" t="s">
        <v>1168</v>
      </c>
      <c r="L556" s="71" t="s">
        <v>509</v>
      </c>
      <c r="M556" s="59" t="s">
        <v>365</v>
      </c>
      <c r="N556" s="59" t="s">
        <v>1168</v>
      </c>
      <c r="O556" s="59" t="s">
        <v>1168</v>
      </c>
      <c r="P556" s="77"/>
      <c r="Q556" s="105"/>
    </row>
    <row r="557" spans="2:17" ht="90" thickBot="1" x14ac:dyDescent="0.25">
      <c r="B557" s="135" t="s">
        <v>147</v>
      </c>
      <c r="C557" s="70" t="s">
        <v>394</v>
      </c>
      <c r="D557" s="137" t="s">
        <v>660</v>
      </c>
      <c r="E557" s="76">
        <f t="shared" si="17"/>
        <v>0.33333333333333331</v>
      </c>
      <c r="F557" s="137" t="s">
        <v>400</v>
      </c>
      <c r="G557" s="78">
        <v>42</v>
      </c>
      <c r="H557" s="137" t="s">
        <v>309</v>
      </c>
      <c r="I557" s="137" t="s">
        <v>497</v>
      </c>
      <c r="J557" s="78" t="s">
        <v>504</v>
      </c>
      <c r="K557" s="160" t="s">
        <v>1168</v>
      </c>
      <c r="L557" s="71" t="s">
        <v>507</v>
      </c>
      <c r="M557" s="59" t="s">
        <v>365</v>
      </c>
      <c r="N557" s="59" t="s">
        <v>1168</v>
      </c>
      <c r="O557" s="59" t="s">
        <v>1168</v>
      </c>
      <c r="P557" s="77"/>
      <c r="Q557" s="105"/>
    </row>
    <row r="558" spans="2:17" ht="90" thickBot="1" x14ac:dyDescent="0.25">
      <c r="B558" s="135" t="s">
        <v>147</v>
      </c>
      <c r="C558" s="70" t="s">
        <v>394</v>
      </c>
      <c r="D558" s="137" t="s">
        <v>660</v>
      </c>
      <c r="E558" s="76">
        <f t="shared" si="17"/>
        <v>0.33333333333333331</v>
      </c>
      <c r="F558" s="137" t="s">
        <v>400</v>
      </c>
      <c r="G558" s="78">
        <v>42</v>
      </c>
      <c r="H558" s="137" t="s">
        <v>309</v>
      </c>
      <c r="I558" s="137" t="s">
        <v>498</v>
      </c>
      <c r="J558" s="78" t="s">
        <v>505</v>
      </c>
      <c r="K558" s="91" t="s">
        <v>475</v>
      </c>
      <c r="L558" s="71" t="s">
        <v>508</v>
      </c>
      <c r="M558" s="59" t="s">
        <v>365</v>
      </c>
      <c r="N558" s="59" t="s">
        <v>1168</v>
      </c>
      <c r="O558" s="59" t="s">
        <v>1168</v>
      </c>
      <c r="P558" s="77"/>
      <c r="Q558" s="105"/>
    </row>
    <row r="559" spans="2:17" ht="115.5" thickBot="1" x14ac:dyDescent="0.25">
      <c r="B559" s="135" t="s">
        <v>147</v>
      </c>
      <c r="C559" s="70" t="s">
        <v>394</v>
      </c>
      <c r="D559" s="137" t="s">
        <v>660</v>
      </c>
      <c r="E559" s="76">
        <f t="shared" si="17"/>
        <v>0.33333333333333331</v>
      </c>
      <c r="F559" s="137" t="s">
        <v>400</v>
      </c>
      <c r="G559" s="78">
        <v>42</v>
      </c>
      <c r="H559" s="137" t="s">
        <v>309</v>
      </c>
      <c r="I559" s="137" t="s">
        <v>503</v>
      </c>
      <c r="J559" s="132" t="s">
        <v>506</v>
      </c>
      <c r="K559" s="107" t="s">
        <v>1168</v>
      </c>
      <c r="L559" s="71" t="s">
        <v>509</v>
      </c>
      <c r="M559" s="59" t="s">
        <v>365</v>
      </c>
      <c r="N559" s="59" t="s">
        <v>1168</v>
      </c>
      <c r="O559" s="59" t="s">
        <v>1168</v>
      </c>
      <c r="P559" s="77"/>
      <c r="Q559" s="105"/>
    </row>
    <row r="560" spans="2:17" ht="77.25" thickBot="1" x14ac:dyDescent="0.25">
      <c r="B560" s="135" t="s">
        <v>134</v>
      </c>
      <c r="C560" s="104" t="s">
        <v>433</v>
      </c>
      <c r="D560" s="137" t="s">
        <v>661</v>
      </c>
      <c r="E560" s="76">
        <f t="shared" si="17"/>
        <v>0.1111111111111111</v>
      </c>
      <c r="F560" s="137" t="s">
        <v>439</v>
      </c>
      <c r="G560" s="78">
        <v>42</v>
      </c>
      <c r="H560" s="137" t="s">
        <v>309</v>
      </c>
      <c r="I560" s="137" t="s">
        <v>497</v>
      </c>
      <c r="J560" s="78" t="s">
        <v>504</v>
      </c>
      <c r="K560" s="160" t="s">
        <v>1168</v>
      </c>
      <c r="L560" s="71" t="s">
        <v>507</v>
      </c>
      <c r="M560" s="59" t="s">
        <v>365</v>
      </c>
      <c r="N560" s="59" t="s">
        <v>1168</v>
      </c>
      <c r="O560" s="59" t="s">
        <v>1168</v>
      </c>
      <c r="P560" s="77"/>
      <c r="Q560" s="105"/>
    </row>
    <row r="561" spans="2:17" ht="77.25" thickBot="1" x14ac:dyDescent="0.25">
      <c r="B561" s="135" t="s">
        <v>134</v>
      </c>
      <c r="C561" s="104" t="s">
        <v>433</v>
      </c>
      <c r="D561" s="137" t="s">
        <v>661</v>
      </c>
      <c r="E561" s="76">
        <f t="shared" si="17"/>
        <v>0.1111111111111111</v>
      </c>
      <c r="F561" s="137" t="s">
        <v>439</v>
      </c>
      <c r="G561" s="78">
        <v>42</v>
      </c>
      <c r="H561" s="137" t="s">
        <v>309</v>
      </c>
      <c r="I561" s="137" t="s">
        <v>498</v>
      </c>
      <c r="J561" s="78" t="s">
        <v>505</v>
      </c>
      <c r="K561" s="91" t="s">
        <v>475</v>
      </c>
      <c r="L561" s="71" t="s">
        <v>508</v>
      </c>
      <c r="M561" s="59" t="s">
        <v>365</v>
      </c>
      <c r="N561" s="59" t="s">
        <v>1168</v>
      </c>
      <c r="O561" s="59" t="s">
        <v>1168</v>
      </c>
      <c r="P561" s="77"/>
      <c r="Q561" s="105"/>
    </row>
    <row r="562" spans="2:17" ht="115.5" thickBot="1" x14ac:dyDescent="0.25">
      <c r="B562" s="135" t="s">
        <v>134</v>
      </c>
      <c r="C562" s="104" t="s">
        <v>433</v>
      </c>
      <c r="D562" s="137" t="s">
        <v>661</v>
      </c>
      <c r="E562" s="76">
        <f t="shared" si="17"/>
        <v>0.1111111111111111</v>
      </c>
      <c r="F562" s="137" t="s">
        <v>439</v>
      </c>
      <c r="G562" s="78">
        <v>42</v>
      </c>
      <c r="H562" s="137" t="s">
        <v>309</v>
      </c>
      <c r="I562" s="137" t="s">
        <v>503</v>
      </c>
      <c r="J562" s="132" t="s">
        <v>506</v>
      </c>
      <c r="K562" s="107" t="s">
        <v>1168</v>
      </c>
      <c r="L562" s="71" t="s">
        <v>509</v>
      </c>
      <c r="M562" s="59" t="s">
        <v>365</v>
      </c>
      <c r="N562" s="59" t="s">
        <v>1168</v>
      </c>
      <c r="O562" s="59" t="s">
        <v>1168</v>
      </c>
      <c r="P562" s="77"/>
      <c r="Q562" s="105"/>
    </row>
    <row r="563" spans="2:17" ht="51.75" thickBot="1" x14ac:dyDescent="0.25">
      <c r="B563" s="134" t="s">
        <v>123</v>
      </c>
      <c r="C563" s="104" t="s">
        <v>469</v>
      </c>
      <c r="D563" s="78" t="s">
        <v>662</v>
      </c>
      <c r="E563" s="76">
        <f t="shared" si="17"/>
        <v>0.33333333333333331</v>
      </c>
      <c r="F563" s="137" t="s">
        <v>470</v>
      </c>
      <c r="G563" s="78">
        <v>42</v>
      </c>
      <c r="H563" s="137" t="s">
        <v>309</v>
      </c>
      <c r="I563" s="137" t="s">
        <v>497</v>
      </c>
      <c r="J563" s="78" t="s">
        <v>504</v>
      </c>
      <c r="K563" s="160" t="s">
        <v>1168</v>
      </c>
      <c r="L563" s="71" t="s">
        <v>507</v>
      </c>
      <c r="M563" s="60" t="s">
        <v>365</v>
      </c>
      <c r="N563" s="60" t="s">
        <v>1168</v>
      </c>
      <c r="O563" s="59" t="s">
        <v>1168</v>
      </c>
      <c r="P563" s="77"/>
      <c r="Q563" s="105"/>
    </row>
    <row r="564" spans="2:17" ht="51.75" thickBot="1" x14ac:dyDescent="0.25">
      <c r="B564" s="134" t="s">
        <v>123</v>
      </c>
      <c r="C564" s="104" t="s">
        <v>469</v>
      </c>
      <c r="D564" s="78" t="s">
        <v>662</v>
      </c>
      <c r="E564" s="76">
        <f t="shared" si="17"/>
        <v>0.33333333333333331</v>
      </c>
      <c r="F564" s="137" t="s">
        <v>470</v>
      </c>
      <c r="G564" s="78">
        <v>42</v>
      </c>
      <c r="H564" s="137" t="s">
        <v>309</v>
      </c>
      <c r="I564" s="137" t="s">
        <v>498</v>
      </c>
      <c r="J564" s="78" t="s">
        <v>505</v>
      </c>
      <c r="K564" s="91" t="s">
        <v>475</v>
      </c>
      <c r="L564" s="71" t="s">
        <v>508</v>
      </c>
      <c r="M564" s="60" t="s">
        <v>365</v>
      </c>
      <c r="N564" s="60" t="s">
        <v>1168</v>
      </c>
      <c r="O564" s="59" t="s">
        <v>1168</v>
      </c>
      <c r="P564" s="77"/>
      <c r="Q564" s="105"/>
    </row>
    <row r="565" spans="2:17" ht="115.5" thickBot="1" x14ac:dyDescent="0.25">
      <c r="B565" s="134" t="s">
        <v>123</v>
      </c>
      <c r="C565" s="104" t="s">
        <v>469</v>
      </c>
      <c r="D565" s="78" t="s">
        <v>662</v>
      </c>
      <c r="E565" s="76">
        <f t="shared" si="17"/>
        <v>0.33333333333333331</v>
      </c>
      <c r="F565" s="137" t="s">
        <v>470</v>
      </c>
      <c r="G565" s="78">
        <v>42</v>
      </c>
      <c r="H565" s="137" t="s">
        <v>309</v>
      </c>
      <c r="I565" s="137" t="s">
        <v>503</v>
      </c>
      <c r="J565" s="132" t="s">
        <v>506</v>
      </c>
      <c r="K565" s="107" t="s">
        <v>1168</v>
      </c>
      <c r="L565" s="71" t="s">
        <v>509</v>
      </c>
      <c r="M565" s="60" t="s">
        <v>365</v>
      </c>
      <c r="N565" s="60" t="s">
        <v>1168</v>
      </c>
      <c r="O565" s="59" t="s">
        <v>1168</v>
      </c>
      <c r="P565" s="77"/>
      <c r="Q565" s="105"/>
    </row>
    <row r="566" spans="2:17" ht="51.75" thickBot="1" x14ac:dyDescent="0.25">
      <c r="B566" s="135" t="s">
        <v>143</v>
      </c>
      <c r="C566" s="70" t="s">
        <v>83</v>
      </c>
      <c r="D566" s="108" t="s">
        <v>663</v>
      </c>
      <c r="E566" s="76">
        <f t="shared" si="17"/>
        <v>0.33333333333333331</v>
      </c>
      <c r="F566" s="137" t="s">
        <v>385</v>
      </c>
      <c r="G566" s="78">
        <v>42</v>
      </c>
      <c r="H566" s="137" t="s">
        <v>309</v>
      </c>
      <c r="I566" s="137" t="s">
        <v>497</v>
      </c>
      <c r="J566" s="78" t="s">
        <v>504</v>
      </c>
      <c r="K566" s="160" t="s">
        <v>1168</v>
      </c>
      <c r="L566" s="71" t="s">
        <v>507</v>
      </c>
      <c r="M566" s="60" t="s">
        <v>365</v>
      </c>
      <c r="N566" s="60" t="s">
        <v>1168</v>
      </c>
      <c r="O566" s="59" t="s">
        <v>1168</v>
      </c>
      <c r="P566" s="77"/>
      <c r="Q566" s="105"/>
    </row>
    <row r="567" spans="2:17" ht="51.75" thickBot="1" x14ac:dyDescent="0.25">
      <c r="B567" s="135" t="s">
        <v>143</v>
      </c>
      <c r="C567" s="70" t="s">
        <v>83</v>
      </c>
      <c r="D567" s="108" t="s">
        <v>663</v>
      </c>
      <c r="E567" s="76">
        <f t="shared" si="17"/>
        <v>0.33333333333333331</v>
      </c>
      <c r="F567" s="137" t="s">
        <v>385</v>
      </c>
      <c r="G567" s="78">
        <v>42</v>
      </c>
      <c r="H567" s="137" t="s">
        <v>309</v>
      </c>
      <c r="I567" s="137" t="s">
        <v>498</v>
      </c>
      <c r="J567" s="78" t="s">
        <v>505</v>
      </c>
      <c r="K567" s="91" t="s">
        <v>475</v>
      </c>
      <c r="L567" s="71" t="s">
        <v>508</v>
      </c>
      <c r="M567" s="60" t="s">
        <v>365</v>
      </c>
      <c r="N567" s="60" t="s">
        <v>1168</v>
      </c>
      <c r="O567" s="59" t="s">
        <v>1168</v>
      </c>
      <c r="P567" s="77"/>
      <c r="Q567" s="105"/>
    </row>
    <row r="568" spans="2:17" ht="115.5" thickBot="1" x14ac:dyDescent="0.25">
      <c r="B568" s="135" t="s">
        <v>143</v>
      </c>
      <c r="C568" s="70" t="s">
        <v>83</v>
      </c>
      <c r="D568" s="108" t="s">
        <v>663</v>
      </c>
      <c r="E568" s="76">
        <f t="shared" si="17"/>
        <v>0.33333333333333331</v>
      </c>
      <c r="F568" s="137" t="s">
        <v>385</v>
      </c>
      <c r="G568" s="78">
        <v>42</v>
      </c>
      <c r="H568" s="137" t="s">
        <v>309</v>
      </c>
      <c r="I568" s="137" t="s">
        <v>503</v>
      </c>
      <c r="J568" s="132" t="s">
        <v>506</v>
      </c>
      <c r="K568" s="107" t="s">
        <v>1168</v>
      </c>
      <c r="L568" s="71" t="s">
        <v>509</v>
      </c>
      <c r="M568" s="60" t="s">
        <v>365</v>
      </c>
      <c r="N568" s="60" t="s">
        <v>1168</v>
      </c>
      <c r="O568" s="59" t="s">
        <v>1168</v>
      </c>
      <c r="P568" s="77"/>
      <c r="Q568" s="105"/>
    </row>
    <row r="569" spans="2:17" ht="230.25" thickBot="1" x14ac:dyDescent="0.25">
      <c r="B569" s="134" t="s">
        <v>143</v>
      </c>
      <c r="C569" s="107" t="s">
        <v>83</v>
      </c>
      <c r="D569" s="108" t="s">
        <v>665</v>
      </c>
      <c r="E569" s="76">
        <f t="shared" si="17"/>
        <v>8.3333333333333329E-2</v>
      </c>
      <c r="F569" s="137" t="s">
        <v>698</v>
      </c>
      <c r="G569" s="78">
        <v>42</v>
      </c>
      <c r="H569" s="108" t="s">
        <v>309</v>
      </c>
      <c r="I569" s="108" t="s">
        <v>497</v>
      </c>
      <c r="J569" s="78" t="s">
        <v>504</v>
      </c>
      <c r="K569" s="160" t="s">
        <v>1168</v>
      </c>
      <c r="L569" s="71" t="s">
        <v>507</v>
      </c>
      <c r="M569" s="60" t="s">
        <v>365</v>
      </c>
      <c r="N569" s="60" t="s">
        <v>1168</v>
      </c>
      <c r="O569" s="60" t="s">
        <v>1168</v>
      </c>
      <c r="P569" s="77"/>
      <c r="Q569" s="105"/>
    </row>
    <row r="570" spans="2:17" ht="230.25" thickBot="1" x14ac:dyDescent="0.25">
      <c r="B570" s="135" t="s">
        <v>143</v>
      </c>
      <c r="C570" s="70" t="s">
        <v>83</v>
      </c>
      <c r="D570" s="108" t="s">
        <v>665</v>
      </c>
      <c r="E570" s="76">
        <f t="shared" si="17"/>
        <v>8.3333333333333329E-2</v>
      </c>
      <c r="F570" s="137" t="s">
        <v>698</v>
      </c>
      <c r="G570" s="78">
        <v>42</v>
      </c>
      <c r="H570" s="137" t="s">
        <v>309</v>
      </c>
      <c r="I570" s="137" t="s">
        <v>498</v>
      </c>
      <c r="J570" s="78" t="s">
        <v>505</v>
      </c>
      <c r="K570" s="91" t="s">
        <v>475</v>
      </c>
      <c r="L570" s="71" t="s">
        <v>508</v>
      </c>
      <c r="M570" s="60" t="s">
        <v>365</v>
      </c>
      <c r="N570" s="60" t="s">
        <v>1168</v>
      </c>
      <c r="O570" s="59" t="s">
        <v>1168</v>
      </c>
      <c r="P570" s="77"/>
      <c r="Q570" s="105"/>
    </row>
    <row r="571" spans="2:17" ht="230.25" thickBot="1" x14ac:dyDescent="0.25">
      <c r="B571" s="135" t="s">
        <v>143</v>
      </c>
      <c r="C571" s="70" t="s">
        <v>83</v>
      </c>
      <c r="D571" s="108" t="s">
        <v>665</v>
      </c>
      <c r="E571" s="76">
        <f t="shared" si="17"/>
        <v>8.3333333333333329E-2</v>
      </c>
      <c r="F571" s="137" t="s">
        <v>698</v>
      </c>
      <c r="G571" s="78">
        <v>42</v>
      </c>
      <c r="H571" s="137" t="s">
        <v>309</v>
      </c>
      <c r="I571" s="137" t="s">
        <v>503</v>
      </c>
      <c r="J571" s="132" t="s">
        <v>506</v>
      </c>
      <c r="K571" s="107" t="s">
        <v>1168</v>
      </c>
      <c r="L571" s="71" t="s">
        <v>509</v>
      </c>
      <c r="M571" s="60" t="s">
        <v>365</v>
      </c>
      <c r="N571" s="60" t="s">
        <v>1168</v>
      </c>
      <c r="O571" s="59" t="s">
        <v>1168</v>
      </c>
      <c r="P571" s="77"/>
      <c r="Q571" s="105"/>
    </row>
    <row r="572" spans="2:17" ht="128.25" thickBot="1" x14ac:dyDescent="0.25">
      <c r="B572" s="135" t="s">
        <v>143</v>
      </c>
      <c r="C572" s="70" t="s">
        <v>83</v>
      </c>
      <c r="D572" s="108" t="s">
        <v>668</v>
      </c>
      <c r="E572" s="76">
        <f t="shared" si="17"/>
        <v>0.1111111111111111</v>
      </c>
      <c r="F572" s="137" t="s">
        <v>384</v>
      </c>
      <c r="G572" s="78">
        <v>42</v>
      </c>
      <c r="H572" s="137" t="s">
        <v>309</v>
      </c>
      <c r="I572" s="137" t="s">
        <v>497</v>
      </c>
      <c r="J572" s="78" t="s">
        <v>504</v>
      </c>
      <c r="K572" s="160" t="s">
        <v>1168</v>
      </c>
      <c r="L572" s="71" t="s">
        <v>507</v>
      </c>
      <c r="M572" s="60" t="s">
        <v>365</v>
      </c>
      <c r="N572" s="60" t="s">
        <v>1168</v>
      </c>
      <c r="O572" s="59" t="s">
        <v>1168</v>
      </c>
      <c r="P572" s="77"/>
      <c r="Q572" s="105"/>
    </row>
    <row r="573" spans="2:17" ht="128.25" thickBot="1" x14ac:dyDescent="0.25">
      <c r="B573" s="135" t="s">
        <v>143</v>
      </c>
      <c r="C573" s="70" t="s">
        <v>83</v>
      </c>
      <c r="D573" s="108" t="s">
        <v>668</v>
      </c>
      <c r="E573" s="76">
        <f t="shared" si="17"/>
        <v>0.1111111111111111</v>
      </c>
      <c r="F573" s="137" t="s">
        <v>384</v>
      </c>
      <c r="G573" s="78">
        <v>42</v>
      </c>
      <c r="H573" s="137" t="s">
        <v>309</v>
      </c>
      <c r="I573" s="137" t="s">
        <v>498</v>
      </c>
      <c r="J573" s="78" t="s">
        <v>505</v>
      </c>
      <c r="K573" s="91" t="s">
        <v>475</v>
      </c>
      <c r="L573" s="71" t="s">
        <v>508</v>
      </c>
      <c r="M573" s="60" t="s">
        <v>365</v>
      </c>
      <c r="N573" s="60" t="s">
        <v>1168</v>
      </c>
      <c r="O573" s="59" t="s">
        <v>1168</v>
      </c>
      <c r="P573" s="77"/>
      <c r="Q573" s="105"/>
    </row>
    <row r="574" spans="2:17" ht="128.25" thickBot="1" x14ac:dyDescent="0.25">
      <c r="B574" s="135" t="s">
        <v>143</v>
      </c>
      <c r="C574" s="70" t="s">
        <v>83</v>
      </c>
      <c r="D574" s="108" t="s">
        <v>668</v>
      </c>
      <c r="E574" s="76">
        <f t="shared" si="17"/>
        <v>0.1111111111111111</v>
      </c>
      <c r="F574" s="137" t="s">
        <v>384</v>
      </c>
      <c r="G574" s="78">
        <v>42</v>
      </c>
      <c r="H574" s="137" t="s">
        <v>309</v>
      </c>
      <c r="I574" s="137" t="s">
        <v>503</v>
      </c>
      <c r="J574" s="132" t="s">
        <v>506</v>
      </c>
      <c r="K574" s="107" t="s">
        <v>1168</v>
      </c>
      <c r="L574" s="71" t="s">
        <v>509</v>
      </c>
      <c r="M574" s="60" t="s">
        <v>365</v>
      </c>
      <c r="N574" s="60" t="s">
        <v>1168</v>
      </c>
      <c r="O574" s="59" t="s">
        <v>1168</v>
      </c>
      <c r="P574" s="77"/>
      <c r="Q574" s="105"/>
    </row>
    <row r="575" spans="2:17" ht="115.5" thickBot="1" x14ac:dyDescent="0.25">
      <c r="B575" s="134" t="s">
        <v>143</v>
      </c>
      <c r="C575" s="107" t="s">
        <v>83</v>
      </c>
      <c r="D575" s="108" t="s">
        <v>669</v>
      </c>
      <c r="E575" s="76">
        <f t="shared" si="17"/>
        <v>0.33333333333333331</v>
      </c>
      <c r="F575" s="108" t="s">
        <v>383</v>
      </c>
      <c r="G575" s="78">
        <v>42</v>
      </c>
      <c r="H575" s="108" t="s">
        <v>309</v>
      </c>
      <c r="I575" s="108" t="s">
        <v>497</v>
      </c>
      <c r="J575" s="78" t="s">
        <v>504</v>
      </c>
      <c r="K575" s="160" t="s">
        <v>1168</v>
      </c>
      <c r="L575" s="71" t="s">
        <v>507</v>
      </c>
      <c r="M575" s="60" t="s">
        <v>365</v>
      </c>
      <c r="N575" s="60" t="s">
        <v>1168</v>
      </c>
      <c r="O575" s="60" t="s">
        <v>1168</v>
      </c>
      <c r="P575" s="77"/>
      <c r="Q575" s="105"/>
    </row>
    <row r="576" spans="2:17" ht="115.5" thickBot="1" x14ac:dyDescent="0.25">
      <c r="B576" s="135" t="s">
        <v>143</v>
      </c>
      <c r="C576" s="70" t="s">
        <v>83</v>
      </c>
      <c r="D576" s="108" t="s">
        <v>669</v>
      </c>
      <c r="E576" s="76">
        <f t="shared" si="17"/>
        <v>0.33333333333333331</v>
      </c>
      <c r="F576" s="137" t="s">
        <v>383</v>
      </c>
      <c r="G576" s="78">
        <v>42</v>
      </c>
      <c r="H576" s="137" t="s">
        <v>309</v>
      </c>
      <c r="I576" s="137" t="s">
        <v>498</v>
      </c>
      <c r="J576" s="78" t="s">
        <v>505</v>
      </c>
      <c r="K576" s="91" t="s">
        <v>475</v>
      </c>
      <c r="L576" s="71" t="s">
        <v>508</v>
      </c>
      <c r="M576" s="60" t="s">
        <v>365</v>
      </c>
      <c r="N576" s="60" t="s">
        <v>1168</v>
      </c>
      <c r="O576" s="59" t="s">
        <v>1168</v>
      </c>
      <c r="P576" s="77"/>
      <c r="Q576" s="105"/>
    </row>
    <row r="577" spans="1:17" ht="115.5" thickBot="1" x14ac:dyDescent="0.25">
      <c r="B577" s="135" t="s">
        <v>143</v>
      </c>
      <c r="C577" s="70" t="s">
        <v>83</v>
      </c>
      <c r="D577" s="108" t="s">
        <v>669</v>
      </c>
      <c r="E577" s="76">
        <f t="shared" si="17"/>
        <v>0.33333333333333331</v>
      </c>
      <c r="F577" s="137" t="s">
        <v>383</v>
      </c>
      <c r="G577" s="78">
        <v>42</v>
      </c>
      <c r="H577" s="137" t="s">
        <v>309</v>
      </c>
      <c r="I577" s="137" t="s">
        <v>503</v>
      </c>
      <c r="J577" s="132" t="s">
        <v>506</v>
      </c>
      <c r="K577" s="107" t="s">
        <v>1168</v>
      </c>
      <c r="L577" s="71" t="s">
        <v>509</v>
      </c>
      <c r="M577" s="60" t="s">
        <v>365</v>
      </c>
      <c r="N577" s="60" t="s">
        <v>1168</v>
      </c>
      <c r="O577" s="59" t="s">
        <v>1168</v>
      </c>
      <c r="P577" s="77"/>
      <c r="Q577" s="105"/>
    </row>
    <row r="578" spans="1:17" ht="51.75" thickBot="1" x14ac:dyDescent="0.25">
      <c r="B578" s="134" t="s">
        <v>147</v>
      </c>
      <c r="C578" s="107" t="s">
        <v>394</v>
      </c>
      <c r="D578" s="108" t="s">
        <v>670</v>
      </c>
      <c r="E578" s="76">
        <f t="shared" si="17"/>
        <v>0.33333333333333331</v>
      </c>
      <c r="F578" s="137" t="s">
        <v>397</v>
      </c>
      <c r="G578" s="78">
        <v>42</v>
      </c>
      <c r="H578" s="108" t="s">
        <v>309</v>
      </c>
      <c r="I578" s="108" t="s">
        <v>497</v>
      </c>
      <c r="J578" s="78" t="s">
        <v>504</v>
      </c>
      <c r="K578" s="107" t="s">
        <v>1168</v>
      </c>
      <c r="L578" s="71" t="s">
        <v>507</v>
      </c>
      <c r="M578" s="60" t="s">
        <v>365</v>
      </c>
      <c r="N578" s="60" t="s">
        <v>1168</v>
      </c>
      <c r="O578" s="60" t="s">
        <v>1168</v>
      </c>
      <c r="P578" s="77"/>
      <c r="Q578" s="105"/>
    </row>
    <row r="579" spans="1:17" ht="51.75" thickBot="1" x14ac:dyDescent="0.25">
      <c r="B579" s="134" t="s">
        <v>147</v>
      </c>
      <c r="C579" s="107" t="s">
        <v>394</v>
      </c>
      <c r="D579" s="108" t="s">
        <v>670</v>
      </c>
      <c r="E579" s="76">
        <f t="shared" si="17"/>
        <v>0.33333333333333331</v>
      </c>
      <c r="F579" s="137" t="s">
        <v>397</v>
      </c>
      <c r="G579" s="78">
        <v>42</v>
      </c>
      <c r="H579" s="108" t="s">
        <v>309</v>
      </c>
      <c r="I579" s="108" t="s">
        <v>498</v>
      </c>
      <c r="J579" s="78" t="s">
        <v>505</v>
      </c>
      <c r="K579" s="164" t="s">
        <v>1168</v>
      </c>
      <c r="L579" s="71" t="s">
        <v>508</v>
      </c>
      <c r="M579" s="60" t="s">
        <v>365</v>
      </c>
      <c r="N579" s="60" t="s">
        <v>1168</v>
      </c>
      <c r="O579" s="60" t="s">
        <v>1168</v>
      </c>
      <c r="P579" s="77"/>
      <c r="Q579" s="105"/>
    </row>
    <row r="580" spans="1:17" ht="115.5" thickBot="1" x14ac:dyDescent="0.25">
      <c r="B580" s="134" t="s">
        <v>147</v>
      </c>
      <c r="C580" s="107" t="s">
        <v>394</v>
      </c>
      <c r="D580" s="108" t="s">
        <v>670</v>
      </c>
      <c r="E580" s="76">
        <f t="shared" si="17"/>
        <v>0.33333333333333331</v>
      </c>
      <c r="F580" s="137" t="s">
        <v>397</v>
      </c>
      <c r="G580" s="78">
        <v>42</v>
      </c>
      <c r="H580" s="108" t="s">
        <v>309</v>
      </c>
      <c r="I580" s="108" t="s">
        <v>503</v>
      </c>
      <c r="J580" s="132" t="s">
        <v>506</v>
      </c>
      <c r="K580" s="107" t="s">
        <v>475</v>
      </c>
      <c r="L580" s="71" t="s">
        <v>509</v>
      </c>
      <c r="M580" s="60" t="s">
        <v>365</v>
      </c>
      <c r="N580" s="60" t="s">
        <v>1168</v>
      </c>
      <c r="O580" s="60" t="s">
        <v>1168</v>
      </c>
      <c r="P580" s="77"/>
      <c r="Q580" s="105"/>
    </row>
    <row r="581" spans="1:17" ht="179.25" thickBot="1" x14ac:dyDescent="0.25">
      <c r="B581" s="135" t="s">
        <v>143</v>
      </c>
      <c r="C581" s="70" t="s">
        <v>83</v>
      </c>
      <c r="D581" s="108" t="s">
        <v>672</v>
      </c>
      <c r="E581" s="76">
        <f t="shared" si="17"/>
        <v>0.1111111111111111</v>
      </c>
      <c r="F581" s="108" t="s">
        <v>382</v>
      </c>
      <c r="G581" s="78">
        <v>42</v>
      </c>
      <c r="H581" s="137" t="s">
        <v>309</v>
      </c>
      <c r="I581" s="137" t="s">
        <v>497</v>
      </c>
      <c r="J581" s="78" t="s">
        <v>504</v>
      </c>
      <c r="K581" s="160" t="s">
        <v>1168</v>
      </c>
      <c r="L581" s="71" t="s">
        <v>507</v>
      </c>
      <c r="M581" s="60" t="s">
        <v>365</v>
      </c>
      <c r="N581" s="60" t="s">
        <v>1168</v>
      </c>
      <c r="O581" s="59" t="s">
        <v>1168</v>
      </c>
      <c r="P581" s="77"/>
      <c r="Q581" s="105"/>
    </row>
    <row r="582" spans="1:17" ht="179.25" thickBot="1" x14ac:dyDescent="0.25">
      <c r="B582" s="135" t="s">
        <v>143</v>
      </c>
      <c r="C582" s="70" t="s">
        <v>83</v>
      </c>
      <c r="D582" s="108" t="s">
        <v>672</v>
      </c>
      <c r="E582" s="76">
        <f t="shared" si="17"/>
        <v>0.1111111111111111</v>
      </c>
      <c r="F582" s="137" t="s">
        <v>382</v>
      </c>
      <c r="G582" s="78">
        <v>42</v>
      </c>
      <c r="H582" s="137" t="s">
        <v>309</v>
      </c>
      <c r="I582" s="137" t="s">
        <v>498</v>
      </c>
      <c r="J582" s="78" t="s">
        <v>505</v>
      </c>
      <c r="K582" s="91" t="s">
        <v>475</v>
      </c>
      <c r="L582" s="71" t="s">
        <v>508</v>
      </c>
      <c r="M582" s="60" t="s">
        <v>365</v>
      </c>
      <c r="N582" s="60" t="s">
        <v>1168</v>
      </c>
      <c r="O582" s="59" t="s">
        <v>1168</v>
      </c>
      <c r="P582" s="77"/>
      <c r="Q582" s="105"/>
    </row>
    <row r="583" spans="1:17" ht="179.25" thickBot="1" x14ac:dyDescent="0.25">
      <c r="B583" s="135" t="s">
        <v>143</v>
      </c>
      <c r="C583" s="70" t="s">
        <v>83</v>
      </c>
      <c r="D583" s="108" t="s">
        <v>672</v>
      </c>
      <c r="E583" s="76">
        <f t="shared" si="17"/>
        <v>0.1111111111111111</v>
      </c>
      <c r="F583" s="137" t="s">
        <v>382</v>
      </c>
      <c r="G583" s="78">
        <v>42</v>
      </c>
      <c r="H583" s="137" t="s">
        <v>309</v>
      </c>
      <c r="I583" s="137" t="s">
        <v>503</v>
      </c>
      <c r="J583" s="132" t="s">
        <v>506</v>
      </c>
      <c r="K583" s="107" t="s">
        <v>1168</v>
      </c>
      <c r="L583" s="71" t="s">
        <v>509</v>
      </c>
      <c r="M583" s="60" t="s">
        <v>365</v>
      </c>
      <c r="N583" s="60" t="s">
        <v>1168</v>
      </c>
      <c r="O583" s="59" t="s">
        <v>1168</v>
      </c>
      <c r="P583" s="77"/>
      <c r="Q583" s="105"/>
    </row>
    <row r="584" spans="1:17" ht="153.75" thickBot="1" x14ac:dyDescent="0.25">
      <c r="B584" s="135" t="s">
        <v>143</v>
      </c>
      <c r="C584" s="70" t="s">
        <v>83</v>
      </c>
      <c r="D584" s="108" t="s">
        <v>673</v>
      </c>
      <c r="E584" s="76">
        <f t="shared" si="17"/>
        <v>0.1111111111111111</v>
      </c>
      <c r="F584" s="108" t="s">
        <v>586</v>
      </c>
      <c r="G584" s="78">
        <v>42</v>
      </c>
      <c r="H584" s="137" t="s">
        <v>309</v>
      </c>
      <c r="I584" s="137" t="s">
        <v>497</v>
      </c>
      <c r="J584" s="78" t="s">
        <v>504</v>
      </c>
      <c r="K584" s="160" t="s">
        <v>1168</v>
      </c>
      <c r="L584" s="71" t="s">
        <v>507</v>
      </c>
      <c r="M584" s="60" t="s">
        <v>365</v>
      </c>
      <c r="N584" s="60" t="s">
        <v>1168</v>
      </c>
      <c r="O584" s="59" t="s">
        <v>1168</v>
      </c>
      <c r="P584" s="77"/>
      <c r="Q584" s="105"/>
    </row>
    <row r="585" spans="1:17" ht="153.75" thickBot="1" x14ac:dyDescent="0.25">
      <c r="A585" s="156" t="s">
        <v>1167</v>
      </c>
      <c r="B585" s="135" t="s">
        <v>143</v>
      </c>
      <c r="C585" s="70" t="s">
        <v>83</v>
      </c>
      <c r="D585" s="108" t="s">
        <v>673</v>
      </c>
      <c r="E585" s="76">
        <f t="shared" si="17"/>
        <v>0.1111111111111111</v>
      </c>
      <c r="F585" s="108" t="s">
        <v>586</v>
      </c>
      <c r="G585" s="78">
        <v>42</v>
      </c>
      <c r="H585" s="137" t="s">
        <v>309</v>
      </c>
      <c r="I585" s="137" t="s">
        <v>498</v>
      </c>
      <c r="J585" s="78" t="s">
        <v>505</v>
      </c>
      <c r="K585" s="91" t="s">
        <v>475</v>
      </c>
      <c r="L585" s="71" t="s">
        <v>508</v>
      </c>
      <c r="M585" s="60" t="s">
        <v>365</v>
      </c>
      <c r="N585" s="60" t="s">
        <v>1168</v>
      </c>
      <c r="O585" s="59" t="s">
        <v>1168</v>
      </c>
      <c r="P585" s="77"/>
      <c r="Q585" s="105"/>
    </row>
    <row r="586" spans="1:17" ht="153.75" thickBot="1" x14ac:dyDescent="0.25">
      <c r="B586" s="135" t="s">
        <v>143</v>
      </c>
      <c r="C586" s="70" t="s">
        <v>83</v>
      </c>
      <c r="D586" s="108" t="s">
        <v>673</v>
      </c>
      <c r="E586" s="76">
        <f t="shared" si="17"/>
        <v>0.1111111111111111</v>
      </c>
      <c r="F586" s="108" t="s">
        <v>586</v>
      </c>
      <c r="G586" s="78">
        <v>42</v>
      </c>
      <c r="H586" s="137" t="s">
        <v>309</v>
      </c>
      <c r="I586" s="137" t="s">
        <v>503</v>
      </c>
      <c r="J586" s="132" t="s">
        <v>506</v>
      </c>
      <c r="K586" s="107" t="s">
        <v>1168</v>
      </c>
      <c r="L586" s="71" t="s">
        <v>509</v>
      </c>
      <c r="M586" s="60" t="s">
        <v>365</v>
      </c>
      <c r="N586" s="60" t="s">
        <v>1168</v>
      </c>
      <c r="O586" s="59" t="s">
        <v>1168</v>
      </c>
      <c r="P586" s="77"/>
      <c r="Q586" s="105"/>
    </row>
    <row r="587" spans="1:17" ht="102.75" thickBot="1" x14ac:dyDescent="0.25">
      <c r="B587" s="135" t="s">
        <v>143</v>
      </c>
      <c r="C587" s="70" t="s">
        <v>83</v>
      </c>
      <c r="D587" s="108" t="s">
        <v>674</v>
      </c>
      <c r="E587" s="76">
        <f t="shared" si="17"/>
        <v>0.1111111111111111</v>
      </c>
      <c r="F587" s="137" t="s">
        <v>380</v>
      </c>
      <c r="G587" s="78">
        <v>42</v>
      </c>
      <c r="H587" s="137" t="s">
        <v>309</v>
      </c>
      <c r="I587" s="137" t="s">
        <v>497</v>
      </c>
      <c r="J587" s="78" t="s">
        <v>504</v>
      </c>
      <c r="K587" s="160" t="s">
        <v>1168</v>
      </c>
      <c r="L587" s="71" t="s">
        <v>507</v>
      </c>
      <c r="M587" s="60" t="s">
        <v>365</v>
      </c>
      <c r="N587" s="60" t="s">
        <v>1168</v>
      </c>
      <c r="O587" s="59" t="s">
        <v>1168</v>
      </c>
      <c r="P587" s="77"/>
      <c r="Q587" s="105"/>
    </row>
    <row r="588" spans="1:17" ht="102.75" thickBot="1" x14ac:dyDescent="0.25">
      <c r="B588" s="135" t="s">
        <v>143</v>
      </c>
      <c r="C588" s="70" t="s">
        <v>83</v>
      </c>
      <c r="D588" s="108" t="s">
        <v>674</v>
      </c>
      <c r="E588" s="76">
        <f t="shared" si="17"/>
        <v>0.1111111111111111</v>
      </c>
      <c r="F588" s="137" t="s">
        <v>380</v>
      </c>
      <c r="G588" s="78">
        <v>42</v>
      </c>
      <c r="H588" s="137" t="s">
        <v>309</v>
      </c>
      <c r="I588" s="137" t="s">
        <v>498</v>
      </c>
      <c r="J588" s="78" t="s">
        <v>505</v>
      </c>
      <c r="K588" s="91" t="s">
        <v>475</v>
      </c>
      <c r="L588" s="71" t="s">
        <v>508</v>
      </c>
      <c r="M588" s="60" t="s">
        <v>365</v>
      </c>
      <c r="N588" s="60" t="s">
        <v>1168</v>
      </c>
      <c r="O588" s="59" t="s">
        <v>1168</v>
      </c>
      <c r="P588" s="77"/>
      <c r="Q588" s="105"/>
    </row>
    <row r="589" spans="1:17" ht="115.5" thickBot="1" x14ac:dyDescent="0.25">
      <c r="B589" s="135" t="s">
        <v>143</v>
      </c>
      <c r="C589" s="70" t="s">
        <v>83</v>
      </c>
      <c r="D589" s="108" t="s">
        <v>674</v>
      </c>
      <c r="E589" s="76">
        <f t="shared" si="17"/>
        <v>0.1111111111111111</v>
      </c>
      <c r="F589" s="137" t="s">
        <v>380</v>
      </c>
      <c r="G589" s="78">
        <v>42</v>
      </c>
      <c r="H589" s="137" t="s">
        <v>309</v>
      </c>
      <c r="I589" s="137" t="s">
        <v>503</v>
      </c>
      <c r="J589" s="132" t="s">
        <v>506</v>
      </c>
      <c r="K589" s="107" t="s">
        <v>1168</v>
      </c>
      <c r="L589" s="71" t="s">
        <v>509</v>
      </c>
      <c r="M589" s="60" t="s">
        <v>365</v>
      </c>
      <c r="N589" s="60" t="s">
        <v>1168</v>
      </c>
      <c r="O589" s="59" t="s">
        <v>1168</v>
      </c>
      <c r="P589" s="77"/>
      <c r="Q589" s="105"/>
    </row>
    <row r="590" spans="1:17" ht="77.25" thickBot="1" x14ac:dyDescent="0.25">
      <c r="B590" s="134" t="s">
        <v>143</v>
      </c>
      <c r="C590" s="107" t="s">
        <v>83</v>
      </c>
      <c r="D590" s="108" t="s">
        <v>676</v>
      </c>
      <c r="E590" s="76">
        <f t="shared" si="17"/>
        <v>0.14285714285714285</v>
      </c>
      <c r="F590" s="137" t="s">
        <v>379</v>
      </c>
      <c r="G590" s="78">
        <v>42</v>
      </c>
      <c r="H590" s="108" t="s">
        <v>309</v>
      </c>
      <c r="I590" s="108" t="s">
        <v>497</v>
      </c>
      <c r="J590" s="78" t="s">
        <v>504</v>
      </c>
      <c r="K590" s="160" t="s">
        <v>1168</v>
      </c>
      <c r="L590" s="71" t="s">
        <v>507</v>
      </c>
      <c r="M590" s="60" t="s">
        <v>365</v>
      </c>
      <c r="N590" s="60" t="s">
        <v>1168</v>
      </c>
      <c r="O590" s="60" t="s">
        <v>1168</v>
      </c>
      <c r="P590" s="77"/>
      <c r="Q590" s="105"/>
    </row>
    <row r="591" spans="1:17" ht="77.25" thickBot="1" x14ac:dyDescent="0.25">
      <c r="B591" s="134" t="s">
        <v>143</v>
      </c>
      <c r="C591" s="107" t="s">
        <v>83</v>
      </c>
      <c r="D591" s="108" t="s">
        <v>676</v>
      </c>
      <c r="E591" s="76">
        <f t="shared" si="17"/>
        <v>0.14285714285714285</v>
      </c>
      <c r="F591" s="137" t="s">
        <v>379</v>
      </c>
      <c r="G591" s="78">
        <v>42</v>
      </c>
      <c r="H591" s="108" t="s">
        <v>309</v>
      </c>
      <c r="I591" s="108" t="s">
        <v>498</v>
      </c>
      <c r="J591" s="78" t="s">
        <v>505</v>
      </c>
      <c r="K591" s="112" t="s">
        <v>475</v>
      </c>
      <c r="L591" s="71" t="s">
        <v>508</v>
      </c>
      <c r="M591" s="60" t="s">
        <v>365</v>
      </c>
      <c r="N591" s="60" t="s">
        <v>1168</v>
      </c>
      <c r="O591" s="60" t="s">
        <v>1168</v>
      </c>
      <c r="P591" s="77"/>
      <c r="Q591" s="105"/>
    </row>
    <row r="592" spans="1:17" ht="115.5" thickBot="1" x14ac:dyDescent="0.25">
      <c r="B592" s="134" t="s">
        <v>143</v>
      </c>
      <c r="C592" s="107" t="s">
        <v>83</v>
      </c>
      <c r="D592" s="108" t="s">
        <v>676</v>
      </c>
      <c r="E592" s="76">
        <f t="shared" ref="E592:E655" si="18">IFERROR(1/COUNTIFS(D:D,D592)," ")</f>
        <v>0.14285714285714285</v>
      </c>
      <c r="F592" s="137" t="s">
        <v>379</v>
      </c>
      <c r="G592" s="78">
        <v>42</v>
      </c>
      <c r="H592" s="108" t="s">
        <v>309</v>
      </c>
      <c r="I592" s="108" t="s">
        <v>503</v>
      </c>
      <c r="J592" s="132" t="s">
        <v>506</v>
      </c>
      <c r="K592" s="160" t="s">
        <v>1168</v>
      </c>
      <c r="L592" s="71" t="s">
        <v>509</v>
      </c>
      <c r="M592" s="60" t="s">
        <v>365</v>
      </c>
      <c r="N592" s="60" t="s">
        <v>1168</v>
      </c>
      <c r="O592" s="60" t="s">
        <v>1168</v>
      </c>
      <c r="P592" s="77"/>
      <c r="Q592" s="105"/>
    </row>
    <row r="593" spans="2:17" ht="128.25" thickBot="1" x14ac:dyDescent="0.25">
      <c r="B593" s="135" t="s">
        <v>143</v>
      </c>
      <c r="C593" s="70" t="s">
        <v>83</v>
      </c>
      <c r="D593" s="108" t="s">
        <v>677</v>
      </c>
      <c r="E593" s="76">
        <f t="shared" si="18"/>
        <v>0.1111111111111111</v>
      </c>
      <c r="F593" s="137" t="s">
        <v>584</v>
      </c>
      <c r="G593" s="78">
        <v>42</v>
      </c>
      <c r="H593" s="137" t="s">
        <v>309</v>
      </c>
      <c r="I593" s="137" t="s">
        <v>497</v>
      </c>
      <c r="J593" s="78" t="s">
        <v>504</v>
      </c>
      <c r="K593" s="160" t="s">
        <v>1168</v>
      </c>
      <c r="L593" s="71" t="s">
        <v>507</v>
      </c>
      <c r="M593" s="60" t="s">
        <v>365</v>
      </c>
      <c r="N593" s="60" t="s">
        <v>1168</v>
      </c>
      <c r="O593" s="59" t="s">
        <v>1168</v>
      </c>
      <c r="P593" s="77"/>
      <c r="Q593" s="105"/>
    </row>
    <row r="594" spans="2:17" ht="128.25" thickBot="1" x14ac:dyDescent="0.25">
      <c r="B594" s="135" t="s">
        <v>143</v>
      </c>
      <c r="C594" s="70" t="s">
        <v>83</v>
      </c>
      <c r="D594" s="108" t="s">
        <v>677</v>
      </c>
      <c r="E594" s="76">
        <f t="shared" si="18"/>
        <v>0.1111111111111111</v>
      </c>
      <c r="F594" s="137" t="s">
        <v>584</v>
      </c>
      <c r="G594" s="78">
        <v>42</v>
      </c>
      <c r="H594" s="137" t="s">
        <v>309</v>
      </c>
      <c r="I594" s="137" t="s">
        <v>498</v>
      </c>
      <c r="J594" s="78" t="s">
        <v>505</v>
      </c>
      <c r="K594" s="91" t="s">
        <v>475</v>
      </c>
      <c r="L594" s="71" t="s">
        <v>508</v>
      </c>
      <c r="M594" s="60" t="s">
        <v>365</v>
      </c>
      <c r="N594" s="60" t="s">
        <v>1168</v>
      </c>
      <c r="O594" s="59" t="s">
        <v>1168</v>
      </c>
      <c r="P594" s="77"/>
      <c r="Q594" s="105"/>
    </row>
    <row r="595" spans="2:17" ht="128.25" thickBot="1" x14ac:dyDescent="0.25">
      <c r="B595" s="135" t="s">
        <v>143</v>
      </c>
      <c r="C595" s="70" t="s">
        <v>83</v>
      </c>
      <c r="D595" s="108" t="s">
        <v>677</v>
      </c>
      <c r="E595" s="76">
        <f t="shared" si="18"/>
        <v>0.1111111111111111</v>
      </c>
      <c r="F595" s="137" t="s">
        <v>584</v>
      </c>
      <c r="G595" s="78">
        <v>42</v>
      </c>
      <c r="H595" s="137" t="s">
        <v>309</v>
      </c>
      <c r="I595" s="137" t="s">
        <v>503</v>
      </c>
      <c r="J595" s="132" t="s">
        <v>506</v>
      </c>
      <c r="K595" s="107" t="s">
        <v>1168</v>
      </c>
      <c r="L595" s="71" t="s">
        <v>509</v>
      </c>
      <c r="M595" s="60" t="s">
        <v>365</v>
      </c>
      <c r="N595" s="60" t="s">
        <v>1168</v>
      </c>
      <c r="O595" s="59" t="s">
        <v>1168</v>
      </c>
      <c r="P595" s="77"/>
      <c r="Q595" s="105"/>
    </row>
    <row r="596" spans="2:17" ht="90" thickBot="1" x14ac:dyDescent="0.25">
      <c r="B596" s="135" t="s">
        <v>143</v>
      </c>
      <c r="C596" s="70" t="s">
        <v>83</v>
      </c>
      <c r="D596" s="108" t="s">
        <v>678</v>
      </c>
      <c r="E596" s="76">
        <f t="shared" si="18"/>
        <v>0.1111111111111111</v>
      </c>
      <c r="F596" s="108" t="s">
        <v>391</v>
      </c>
      <c r="G596" s="78">
        <v>42</v>
      </c>
      <c r="H596" s="137" t="s">
        <v>309</v>
      </c>
      <c r="I596" s="137" t="s">
        <v>497</v>
      </c>
      <c r="J596" s="78" t="s">
        <v>504</v>
      </c>
      <c r="K596" s="160" t="s">
        <v>1168</v>
      </c>
      <c r="L596" s="71" t="s">
        <v>507</v>
      </c>
      <c r="M596" s="60" t="s">
        <v>365</v>
      </c>
      <c r="N596" s="60" t="s">
        <v>1168</v>
      </c>
      <c r="O596" s="59" t="s">
        <v>1168</v>
      </c>
      <c r="P596" s="77"/>
      <c r="Q596" s="105"/>
    </row>
    <row r="597" spans="2:17" ht="90" thickBot="1" x14ac:dyDescent="0.25">
      <c r="B597" s="135" t="s">
        <v>143</v>
      </c>
      <c r="C597" s="70" t="s">
        <v>83</v>
      </c>
      <c r="D597" s="108" t="s">
        <v>678</v>
      </c>
      <c r="E597" s="76">
        <f t="shared" si="18"/>
        <v>0.1111111111111111</v>
      </c>
      <c r="F597" s="108" t="s">
        <v>391</v>
      </c>
      <c r="G597" s="78">
        <v>42</v>
      </c>
      <c r="H597" s="137" t="s">
        <v>309</v>
      </c>
      <c r="I597" s="137" t="s">
        <v>498</v>
      </c>
      <c r="J597" s="78" t="s">
        <v>505</v>
      </c>
      <c r="K597" s="91" t="s">
        <v>475</v>
      </c>
      <c r="L597" s="71" t="s">
        <v>508</v>
      </c>
      <c r="M597" s="60" t="s">
        <v>365</v>
      </c>
      <c r="N597" s="60" t="s">
        <v>1168</v>
      </c>
      <c r="O597" s="59" t="s">
        <v>1168</v>
      </c>
      <c r="P597" s="77"/>
      <c r="Q597" s="105"/>
    </row>
    <row r="598" spans="2:17" ht="115.5" thickBot="1" x14ac:dyDescent="0.25">
      <c r="B598" s="135" t="s">
        <v>143</v>
      </c>
      <c r="C598" s="70" t="s">
        <v>83</v>
      </c>
      <c r="D598" s="108" t="s">
        <v>678</v>
      </c>
      <c r="E598" s="76">
        <f t="shared" si="18"/>
        <v>0.1111111111111111</v>
      </c>
      <c r="F598" s="108" t="s">
        <v>391</v>
      </c>
      <c r="G598" s="78">
        <v>42</v>
      </c>
      <c r="H598" s="137" t="s">
        <v>309</v>
      </c>
      <c r="I598" s="137" t="s">
        <v>503</v>
      </c>
      <c r="J598" s="132" t="s">
        <v>506</v>
      </c>
      <c r="K598" s="107" t="s">
        <v>1168</v>
      </c>
      <c r="L598" s="71" t="s">
        <v>509</v>
      </c>
      <c r="M598" s="60" t="s">
        <v>365</v>
      </c>
      <c r="N598" s="60" t="s">
        <v>1168</v>
      </c>
      <c r="O598" s="59" t="s">
        <v>1168</v>
      </c>
      <c r="P598" s="77"/>
      <c r="Q598" s="105"/>
    </row>
    <row r="599" spans="2:17" ht="115.5" thickBot="1" x14ac:dyDescent="0.25">
      <c r="B599" s="135" t="s">
        <v>143</v>
      </c>
      <c r="C599" s="70" t="s">
        <v>83</v>
      </c>
      <c r="D599" s="108" t="s">
        <v>679</v>
      </c>
      <c r="E599" s="76">
        <f t="shared" si="18"/>
        <v>0.1111111111111111</v>
      </c>
      <c r="F599" s="137" t="s">
        <v>376</v>
      </c>
      <c r="G599" s="78">
        <v>42</v>
      </c>
      <c r="H599" s="137" t="s">
        <v>309</v>
      </c>
      <c r="I599" s="137" t="s">
        <v>497</v>
      </c>
      <c r="J599" s="78" t="s">
        <v>504</v>
      </c>
      <c r="K599" s="160" t="s">
        <v>1168</v>
      </c>
      <c r="L599" s="71" t="s">
        <v>507</v>
      </c>
      <c r="M599" s="60" t="s">
        <v>365</v>
      </c>
      <c r="N599" s="60" t="s">
        <v>1168</v>
      </c>
      <c r="O599" s="59" t="s">
        <v>1168</v>
      </c>
      <c r="P599" s="77"/>
      <c r="Q599" s="105"/>
    </row>
    <row r="600" spans="2:17" ht="115.5" thickBot="1" x14ac:dyDescent="0.25">
      <c r="B600" s="135" t="s">
        <v>143</v>
      </c>
      <c r="C600" s="70" t="s">
        <v>83</v>
      </c>
      <c r="D600" s="108" t="s">
        <v>679</v>
      </c>
      <c r="E600" s="76">
        <f t="shared" si="18"/>
        <v>0.1111111111111111</v>
      </c>
      <c r="F600" s="137" t="s">
        <v>376</v>
      </c>
      <c r="G600" s="78">
        <v>42</v>
      </c>
      <c r="H600" s="137" t="s">
        <v>309</v>
      </c>
      <c r="I600" s="137" t="s">
        <v>498</v>
      </c>
      <c r="J600" s="78" t="s">
        <v>505</v>
      </c>
      <c r="K600" s="91" t="s">
        <v>475</v>
      </c>
      <c r="L600" s="71" t="s">
        <v>508</v>
      </c>
      <c r="M600" s="60" t="s">
        <v>365</v>
      </c>
      <c r="N600" s="60" t="s">
        <v>1168</v>
      </c>
      <c r="O600" s="59" t="s">
        <v>1168</v>
      </c>
      <c r="P600" s="77"/>
      <c r="Q600" s="105"/>
    </row>
    <row r="601" spans="2:17" ht="115.5" thickBot="1" x14ac:dyDescent="0.25">
      <c r="B601" s="135" t="s">
        <v>143</v>
      </c>
      <c r="C601" s="70" t="s">
        <v>83</v>
      </c>
      <c r="D601" s="108" t="s">
        <v>679</v>
      </c>
      <c r="E601" s="76">
        <f t="shared" si="18"/>
        <v>0.1111111111111111</v>
      </c>
      <c r="F601" s="137" t="s">
        <v>376</v>
      </c>
      <c r="G601" s="78">
        <v>42</v>
      </c>
      <c r="H601" s="137" t="s">
        <v>309</v>
      </c>
      <c r="I601" s="137" t="s">
        <v>503</v>
      </c>
      <c r="J601" s="132" t="s">
        <v>506</v>
      </c>
      <c r="K601" s="107" t="s">
        <v>1168</v>
      </c>
      <c r="L601" s="71" t="s">
        <v>509</v>
      </c>
      <c r="M601" s="60" t="s">
        <v>365</v>
      </c>
      <c r="N601" s="60" t="s">
        <v>1168</v>
      </c>
      <c r="O601" s="59" t="s">
        <v>1168</v>
      </c>
      <c r="P601" s="77"/>
      <c r="Q601" s="105"/>
    </row>
    <row r="602" spans="2:17" ht="102.75" thickBot="1" x14ac:dyDescent="0.25">
      <c r="B602" s="135" t="s">
        <v>129</v>
      </c>
      <c r="C602" s="70" t="s">
        <v>813</v>
      </c>
      <c r="D602" s="137" t="s">
        <v>1024</v>
      </c>
      <c r="E602" s="76">
        <f t="shared" si="18"/>
        <v>0.2</v>
      </c>
      <c r="F602" s="137" t="s">
        <v>814</v>
      </c>
      <c r="G602" s="78">
        <v>42</v>
      </c>
      <c r="H602" s="137" t="s">
        <v>309</v>
      </c>
      <c r="I602" s="137" t="s">
        <v>497</v>
      </c>
      <c r="J602" s="78" t="s">
        <v>504</v>
      </c>
      <c r="K602" s="160" t="s">
        <v>1168</v>
      </c>
      <c r="L602" s="71" t="s">
        <v>507</v>
      </c>
      <c r="M602" s="60" t="s">
        <v>365</v>
      </c>
      <c r="N602" s="60" t="s">
        <v>1168</v>
      </c>
      <c r="O602" s="59" t="s">
        <v>1168</v>
      </c>
      <c r="P602" s="77"/>
      <c r="Q602" s="105"/>
    </row>
    <row r="603" spans="2:17" ht="102.75" thickBot="1" x14ac:dyDescent="0.25">
      <c r="B603" s="135" t="s">
        <v>129</v>
      </c>
      <c r="C603" s="70" t="s">
        <v>813</v>
      </c>
      <c r="D603" s="137" t="s">
        <v>1024</v>
      </c>
      <c r="E603" s="76">
        <f t="shared" si="18"/>
        <v>0.2</v>
      </c>
      <c r="F603" s="137" t="s">
        <v>814</v>
      </c>
      <c r="G603" s="78">
        <v>42</v>
      </c>
      <c r="H603" s="137" t="s">
        <v>309</v>
      </c>
      <c r="I603" s="137" t="s">
        <v>498</v>
      </c>
      <c r="J603" s="78" t="s">
        <v>505</v>
      </c>
      <c r="K603" s="112" t="s">
        <v>475</v>
      </c>
      <c r="L603" s="71" t="s">
        <v>508</v>
      </c>
      <c r="M603" s="60" t="s">
        <v>365</v>
      </c>
      <c r="N603" s="60" t="s">
        <v>1168</v>
      </c>
      <c r="O603" s="59" t="s">
        <v>1168</v>
      </c>
      <c r="P603" s="77"/>
      <c r="Q603" s="105"/>
    </row>
    <row r="604" spans="2:17" ht="115.5" thickBot="1" x14ac:dyDescent="0.25">
      <c r="B604" s="135" t="s">
        <v>129</v>
      </c>
      <c r="C604" s="70" t="s">
        <v>813</v>
      </c>
      <c r="D604" s="137" t="s">
        <v>1024</v>
      </c>
      <c r="E604" s="76">
        <f t="shared" si="18"/>
        <v>0.2</v>
      </c>
      <c r="F604" s="137" t="s">
        <v>814</v>
      </c>
      <c r="G604" s="78">
        <v>42</v>
      </c>
      <c r="H604" s="137" t="s">
        <v>309</v>
      </c>
      <c r="I604" s="137" t="s">
        <v>503</v>
      </c>
      <c r="J604" s="132" t="s">
        <v>506</v>
      </c>
      <c r="K604" s="107" t="s">
        <v>1168</v>
      </c>
      <c r="L604" s="71" t="s">
        <v>509</v>
      </c>
      <c r="M604" s="60" t="s">
        <v>365</v>
      </c>
      <c r="N604" s="60" t="s">
        <v>1168</v>
      </c>
      <c r="O604" s="59" t="s">
        <v>1168</v>
      </c>
      <c r="P604" s="77"/>
      <c r="Q604" s="105"/>
    </row>
    <row r="605" spans="2:17" ht="51.75" thickBot="1" x14ac:dyDescent="0.25">
      <c r="B605" s="135" t="s">
        <v>129</v>
      </c>
      <c r="C605" s="70" t="s">
        <v>813</v>
      </c>
      <c r="D605" s="137" t="s">
        <v>821</v>
      </c>
      <c r="E605" s="76">
        <f t="shared" si="18"/>
        <v>0.125</v>
      </c>
      <c r="F605" s="137" t="s">
        <v>815</v>
      </c>
      <c r="G605" s="78">
        <v>42</v>
      </c>
      <c r="H605" s="137" t="s">
        <v>309</v>
      </c>
      <c r="I605" s="137" t="s">
        <v>497</v>
      </c>
      <c r="J605" s="78" t="s">
        <v>504</v>
      </c>
      <c r="K605" s="160" t="s">
        <v>1168</v>
      </c>
      <c r="L605" s="71" t="s">
        <v>507</v>
      </c>
      <c r="M605" s="60" t="s">
        <v>365</v>
      </c>
      <c r="N605" s="60" t="s">
        <v>1152</v>
      </c>
      <c r="O605" s="60" t="s">
        <v>1168</v>
      </c>
      <c r="P605" s="77"/>
      <c r="Q605" s="105"/>
    </row>
    <row r="606" spans="2:17" ht="51.75" thickBot="1" x14ac:dyDescent="0.25">
      <c r="B606" s="135" t="s">
        <v>129</v>
      </c>
      <c r="C606" s="70" t="s">
        <v>813</v>
      </c>
      <c r="D606" s="137" t="s">
        <v>821</v>
      </c>
      <c r="E606" s="76">
        <f t="shared" si="18"/>
        <v>0.125</v>
      </c>
      <c r="F606" s="137" t="s">
        <v>815</v>
      </c>
      <c r="G606" s="78">
        <v>42</v>
      </c>
      <c r="H606" s="137" t="s">
        <v>309</v>
      </c>
      <c r="I606" s="137" t="s">
        <v>498</v>
      </c>
      <c r="J606" s="78" t="s">
        <v>505</v>
      </c>
      <c r="K606" s="112" t="s">
        <v>475</v>
      </c>
      <c r="L606" s="71" t="s">
        <v>508</v>
      </c>
      <c r="M606" s="60" t="s">
        <v>365</v>
      </c>
      <c r="N606" s="60" t="s">
        <v>1152</v>
      </c>
      <c r="O606" s="60" t="s">
        <v>1168</v>
      </c>
      <c r="P606" s="77"/>
      <c r="Q606" s="105"/>
    </row>
    <row r="607" spans="2:17" ht="153.6" customHeight="1" thickBot="1" x14ac:dyDescent="0.25">
      <c r="B607" s="135" t="s">
        <v>129</v>
      </c>
      <c r="C607" s="70" t="s">
        <v>813</v>
      </c>
      <c r="D607" s="137" t="s">
        <v>821</v>
      </c>
      <c r="E607" s="76">
        <f t="shared" si="18"/>
        <v>0.125</v>
      </c>
      <c r="F607" s="137" t="s">
        <v>815</v>
      </c>
      <c r="G607" s="78">
        <v>42</v>
      </c>
      <c r="H607" s="137" t="s">
        <v>309</v>
      </c>
      <c r="I607" s="137" t="s">
        <v>503</v>
      </c>
      <c r="J607" s="132" t="s">
        <v>506</v>
      </c>
      <c r="K607" s="107" t="s">
        <v>1168</v>
      </c>
      <c r="L607" s="71" t="s">
        <v>509</v>
      </c>
      <c r="M607" s="60" t="s">
        <v>365</v>
      </c>
      <c r="N607" s="60" t="s">
        <v>1152</v>
      </c>
      <c r="O607" s="60" t="s">
        <v>1168</v>
      </c>
      <c r="P607" s="77"/>
      <c r="Q607" s="105"/>
    </row>
    <row r="608" spans="2:17" ht="153.6" customHeight="1" thickBot="1" x14ac:dyDescent="0.25">
      <c r="B608" s="135" t="s">
        <v>129</v>
      </c>
      <c r="C608" s="70" t="s">
        <v>813</v>
      </c>
      <c r="D608" s="137" t="s">
        <v>1025</v>
      </c>
      <c r="E608" s="76">
        <f t="shared" si="18"/>
        <v>0.33333333333333331</v>
      </c>
      <c r="F608" s="137" t="s">
        <v>816</v>
      </c>
      <c r="G608" s="78">
        <v>42</v>
      </c>
      <c r="H608" s="137" t="s">
        <v>309</v>
      </c>
      <c r="I608" s="137" t="s">
        <v>497</v>
      </c>
      <c r="J608" s="78" t="s">
        <v>504</v>
      </c>
      <c r="K608" s="160" t="s">
        <v>1168</v>
      </c>
      <c r="L608" s="71" t="s">
        <v>507</v>
      </c>
      <c r="M608" s="60" t="s">
        <v>365</v>
      </c>
      <c r="N608" s="60" t="s">
        <v>1168</v>
      </c>
      <c r="O608" s="59" t="s">
        <v>1168</v>
      </c>
      <c r="P608" s="77"/>
      <c r="Q608" s="105"/>
    </row>
    <row r="609" spans="2:17" ht="153.6" customHeight="1" thickBot="1" x14ac:dyDescent="0.25">
      <c r="B609" s="135" t="s">
        <v>129</v>
      </c>
      <c r="C609" s="70" t="s">
        <v>813</v>
      </c>
      <c r="D609" s="137" t="s">
        <v>1025</v>
      </c>
      <c r="E609" s="76">
        <f t="shared" si="18"/>
        <v>0.33333333333333331</v>
      </c>
      <c r="F609" s="137" t="s">
        <v>816</v>
      </c>
      <c r="G609" s="78">
        <v>42</v>
      </c>
      <c r="H609" s="137" t="s">
        <v>309</v>
      </c>
      <c r="I609" s="137" t="s">
        <v>498</v>
      </c>
      <c r="J609" s="78" t="s">
        <v>505</v>
      </c>
      <c r="K609" s="112" t="s">
        <v>475</v>
      </c>
      <c r="L609" s="71" t="s">
        <v>508</v>
      </c>
      <c r="M609" s="60" t="s">
        <v>365</v>
      </c>
      <c r="N609" s="60" t="s">
        <v>1168</v>
      </c>
      <c r="O609" s="59" t="s">
        <v>1168</v>
      </c>
      <c r="P609" s="77"/>
      <c r="Q609" s="105"/>
    </row>
    <row r="610" spans="2:17" ht="153.6" customHeight="1" thickBot="1" x14ac:dyDescent="0.25">
      <c r="B610" s="135" t="s">
        <v>129</v>
      </c>
      <c r="C610" s="70" t="s">
        <v>813</v>
      </c>
      <c r="D610" s="137" t="s">
        <v>1025</v>
      </c>
      <c r="E610" s="76">
        <f t="shared" si="18"/>
        <v>0.33333333333333331</v>
      </c>
      <c r="F610" s="137" t="s">
        <v>816</v>
      </c>
      <c r="G610" s="78">
        <v>42</v>
      </c>
      <c r="H610" s="137" t="s">
        <v>309</v>
      </c>
      <c r="I610" s="137" t="s">
        <v>503</v>
      </c>
      <c r="J610" s="132" t="s">
        <v>506</v>
      </c>
      <c r="K610" s="107" t="s">
        <v>1168</v>
      </c>
      <c r="L610" s="71" t="s">
        <v>509</v>
      </c>
      <c r="M610" s="60" t="s">
        <v>365</v>
      </c>
      <c r="N610" s="60" t="s">
        <v>1168</v>
      </c>
      <c r="O610" s="59" t="s">
        <v>1168</v>
      </c>
      <c r="P610" s="77"/>
      <c r="Q610" s="105"/>
    </row>
    <row r="611" spans="2:17" ht="131.44999999999999" customHeight="1" thickBot="1" x14ac:dyDescent="0.25">
      <c r="B611" s="135" t="s">
        <v>117</v>
      </c>
      <c r="C611" s="70" t="s">
        <v>39</v>
      </c>
      <c r="D611" s="37" t="s">
        <v>828</v>
      </c>
      <c r="E611" s="76">
        <f t="shared" si="18"/>
        <v>0.33333333333333331</v>
      </c>
      <c r="F611" s="137" t="s">
        <v>823</v>
      </c>
      <c r="G611" s="78">
        <v>42</v>
      </c>
      <c r="H611" s="137" t="s">
        <v>309</v>
      </c>
      <c r="I611" s="137" t="s">
        <v>497</v>
      </c>
      <c r="J611" s="78" t="s">
        <v>504</v>
      </c>
      <c r="K611" s="107" t="s">
        <v>1168</v>
      </c>
      <c r="L611" s="71" t="s">
        <v>507</v>
      </c>
      <c r="M611" s="60" t="s">
        <v>365</v>
      </c>
      <c r="N611" s="60" t="s">
        <v>1168</v>
      </c>
      <c r="O611" s="59" t="s">
        <v>1168</v>
      </c>
      <c r="P611" s="77"/>
      <c r="Q611" s="105"/>
    </row>
    <row r="612" spans="2:17" ht="140.44999999999999" customHeight="1" thickBot="1" x14ac:dyDescent="0.25">
      <c r="B612" s="136" t="s">
        <v>117</v>
      </c>
      <c r="C612" s="70" t="s">
        <v>39</v>
      </c>
      <c r="D612" s="37" t="s">
        <v>828</v>
      </c>
      <c r="E612" s="76">
        <f t="shared" si="18"/>
        <v>0.33333333333333331</v>
      </c>
      <c r="F612" s="137" t="s">
        <v>823</v>
      </c>
      <c r="G612" s="78">
        <v>42</v>
      </c>
      <c r="H612" s="137" t="s">
        <v>309</v>
      </c>
      <c r="I612" s="137" t="s">
        <v>498</v>
      </c>
      <c r="J612" s="78" t="s">
        <v>505</v>
      </c>
      <c r="K612" s="126" t="s">
        <v>475</v>
      </c>
      <c r="L612" s="71" t="s">
        <v>508</v>
      </c>
      <c r="M612" s="60" t="s">
        <v>365</v>
      </c>
      <c r="N612" s="60" t="s">
        <v>1168</v>
      </c>
      <c r="O612" s="59" t="s">
        <v>1168</v>
      </c>
      <c r="P612" s="77"/>
      <c r="Q612" s="105"/>
    </row>
    <row r="613" spans="2:17" ht="115.5" thickBot="1" x14ac:dyDescent="0.25">
      <c r="B613" s="136" t="s">
        <v>117</v>
      </c>
      <c r="C613" s="70" t="s">
        <v>39</v>
      </c>
      <c r="D613" s="37" t="s">
        <v>828</v>
      </c>
      <c r="E613" s="76">
        <f t="shared" si="18"/>
        <v>0.33333333333333331</v>
      </c>
      <c r="F613" s="137" t="s">
        <v>823</v>
      </c>
      <c r="G613" s="78">
        <v>42</v>
      </c>
      <c r="H613" s="137" t="s">
        <v>309</v>
      </c>
      <c r="I613" s="137" t="s">
        <v>503</v>
      </c>
      <c r="J613" s="132" t="s">
        <v>506</v>
      </c>
      <c r="K613" s="107" t="s">
        <v>1168</v>
      </c>
      <c r="L613" s="71" t="s">
        <v>509</v>
      </c>
      <c r="M613" s="60" t="s">
        <v>365</v>
      </c>
      <c r="N613" s="60" t="s">
        <v>1168</v>
      </c>
      <c r="O613" s="59" t="s">
        <v>1168</v>
      </c>
      <c r="P613" s="77"/>
      <c r="Q613" s="105"/>
    </row>
    <row r="614" spans="2:17" ht="115.5" thickBot="1" x14ac:dyDescent="0.25">
      <c r="B614" s="136" t="s">
        <v>117</v>
      </c>
      <c r="C614" s="70" t="s">
        <v>39</v>
      </c>
      <c r="D614" s="37" t="s">
        <v>829</v>
      </c>
      <c r="E614" s="76">
        <f t="shared" si="18"/>
        <v>0.33333333333333331</v>
      </c>
      <c r="F614" s="137" t="s">
        <v>824</v>
      </c>
      <c r="G614" s="78">
        <v>42</v>
      </c>
      <c r="H614" s="137" t="s">
        <v>309</v>
      </c>
      <c r="I614" s="137" t="s">
        <v>497</v>
      </c>
      <c r="J614" s="78" t="s">
        <v>504</v>
      </c>
      <c r="K614" s="107" t="s">
        <v>1168</v>
      </c>
      <c r="L614" s="71" t="s">
        <v>507</v>
      </c>
      <c r="M614" s="60" t="s">
        <v>365</v>
      </c>
      <c r="N614" s="60" t="s">
        <v>1168</v>
      </c>
      <c r="O614" s="59" t="s">
        <v>1168</v>
      </c>
      <c r="P614" s="77"/>
      <c r="Q614" s="105"/>
    </row>
    <row r="615" spans="2:17" ht="115.5" thickBot="1" x14ac:dyDescent="0.25">
      <c r="B615" s="136" t="s">
        <v>117</v>
      </c>
      <c r="C615" s="70" t="s">
        <v>39</v>
      </c>
      <c r="D615" s="37" t="s">
        <v>829</v>
      </c>
      <c r="E615" s="76">
        <f t="shared" si="18"/>
        <v>0.33333333333333331</v>
      </c>
      <c r="F615" s="137" t="s">
        <v>824</v>
      </c>
      <c r="G615" s="78">
        <v>42</v>
      </c>
      <c r="H615" s="137" t="s">
        <v>309</v>
      </c>
      <c r="I615" s="137" t="s">
        <v>498</v>
      </c>
      <c r="J615" s="78" t="s">
        <v>505</v>
      </c>
      <c r="K615" s="126" t="s">
        <v>475</v>
      </c>
      <c r="L615" s="71" t="s">
        <v>508</v>
      </c>
      <c r="M615" s="60" t="s">
        <v>365</v>
      </c>
      <c r="N615" s="60" t="s">
        <v>1168</v>
      </c>
      <c r="O615" s="59" t="s">
        <v>1168</v>
      </c>
      <c r="P615" s="77"/>
      <c r="Q615" s="105"/>
    </row>
    <row r="616" spans="2:17" ht="115.5" thickBot="1" x14ac:dyDescent="0.25">
      <c r="B616" s="136" t="s">
        <v>117</v>
      </c>
      <c r="C616" s="70" t="s">
        <v>39</v>
      </c>
      <c r="D616" s="37" t="s">
        <v>829</v>
      </c>
      <c r="E616" s="76">
        <f t="shared" si="18"/>
        <v>0.33333333333333331</v>
      </c>
      <c r="F616" s="137" t="s">
        <v>824</v>
      </c>
      <c r="G616" s="78">
        <v>42</v>
      </c>
      <c r="H616" s="137" t="s">
        <v>309</v>
      </c>
      <c r="I616" s="137" t="s">
        <v>503</v>
      </c>
      <c r="J616" s="132" t="s">
        <v>506</v>
      </c>
      <c r="K616" s="107" t="s">
        <v>1168</v>
      </c>
      <c r="L616" s="71" t="s">
        <v>509</v>
      </c>
      <c r="M616" s="60" t="s">
        <v>365</v>
      </c>
      <c r="N616" s="60" t="s">
        <v>1168</v>
      </c>
      <c r="O616" s="59" t="s">
        <v>1168</v>
      </c>
      <c r="P616" s="77"/>
      <c r="Q616" s="105"/>
    </row>
    <row r="617" spans="2:17" ht="115.5" thickBot="1" x14ac:dyDescent="0.25">
      <c r="B617" s="113" t="s">
        <v>117</v>
      </c>
      <c r="C617" s="107" t="s">
        <v>39</v>
      </c>
      <c r="D617" s="37" t="s">
        <v>830</v>
      </c>
      <c r="E617" s="76">
        <f t="shared" si="18"/>
        <v>0.33333333333333331</v>
      </c>
      <c r="F617" s="137" t="s">
        <v>825</v>
      </c>
      <c r="G617" s="78">
        <v>42</v>
      </c>
      <c r="H617" s="108" t="s">
        <v>309</v>
      </c>
      <c r="I617" s="108" t="s">
        <v>497</v>
      </c>
      <c r="J617" s="78" t="s">
        <v>504</v>
      </c>
      <c r="K617" s="107" t="s">
        <v>1168</v>
      </c>
      <c r="L617" s="71" t="s">
        <v>507</v>
      </c>
      <c r="M617" s="60" t="s">
        <v>365</v>
      </c>
      <c r="N617" s="60" t="s">
        <v>1168</v>
      </c>
      <c r="O617" s="60" t="s">
        <v>1168</v>
      </c>
      <c r="P617" s="77"/>
      <c r="Q617" s="105"/>
    </row>
    <row r="618" spans="2:17" ht="115.5" thickBot="1" x14ac:dyDescent="0.25">
      <c r="B618" s="113" t="s">
        <v>117</v>
      </c>
      <c r="C618" s="107" t="s">
        <v>39</v>
      </c>
      <c r="D618" s="37" t="s">
        <v>830</v>
      </c>
      <c r="E618" s="76">
        <f t="shared" si="18"/>
        <v>0.33333333333333331</v>
      </c>
      <c r="F618" s="137" t="s">
        <v>825</v>
      </c>
      <c r="G618" s="78">
        <v>42</v>
      </c>
      <c r="H618" s="108" t="s">
        <v>309</v>
      </c>
      <c r="I618" s="108" t="s">
        <v>498</v>
      </c>
      <c r="J618" s="78" t="s">
        <v>505</v>
      </c>
      <c r="K618" s="126" t="s">
        <v>475</v>
      </c>
      <c r="L618" s="71" t="s">
        <v>508</v>
      </c>
      <c r="M618" s="60" t="s">
        <v>365</v>
      </c>
      <c r="N618" s="60" t="s">
        <v>1168</v>
      </c>
      <c r="O618" s="60" t="s">
        <v>1168</v>
      </c>
      <c r="P618" s="77"/>
      <c r="Q618" s="105"/>
    </row>
    <row r="619" spans="2:17" ht="115.5" thickBot="1" x14ac:dyDescent="0.25">
      <c r="B619" s="113" t="s">
        <v>117</v>
      </c>
      <c r="C619" s="107" t="s">
        <v>39</v>
      </c>
      <c r="D619" s="37" t="s">
        <v>830</v>
      </c>
      <c r="E619" s="76">
        <f t="shared" si="18"/>
        <v>0.33333333333333331</v>
      </c>
      <c r="F619" s="137" t="s">
        <v>825</v>
      </c>
      <c r="G619" s="78">
        <v>42</v>
      </c>
      <c r="H619" s="108" t="s">
        <v>309</v>
      </c>
      <c r="I619" s="108" t="s">
        <v>503</v>
      </c>
      <c r="J619" s="132" t="s">
        <v>506</v>
      </c>
      <c r="K619" s="107" t="s">
        <v>1168</v>
      </c>
      <c r="L619" s="71" t="s">
        <v>509</v>
      </c>
      <c r="M619" s="60" t="s">
        <v>365</v>
      </c>
      <c r="N619" s="60" t="s">
        <v>1168</v>
      </c>
      <c r="O619" s="60" t="s">
        <v>1168</v>
      </c>
      <c r="P619" s="77"/>
      <c r="Q619" s="105"/>
    </row>
    <row r="620" spans="2:17" ht="154.9" customHeight="1" thickBot="1" x14ac:dyDescent="0.25">
      <c r="B620" s="135" t="s">
        <v>131</v>
      </c>
      <c r="C620" s="70" t="s">
        <v>842</v>
      </c>
      <c r="D620" s="37" t="s">
        <v>846</v>
      </c>
      <c r="E620" s="76">
        <f t="shared" si="18"/>
        <v>0.33333333333333331</v>
      </c>
      <c r="F620" s="137" t="s">
        <v>844</v>
      </c>
      <c r="G620" s="78">
        <v>42</v>
      </c>
      <c r="H620" s="137" t="s">
        <v>309</v>
      </c>
      <c r="I620" s="137" t="s">
        <v>497</v>
      </c>
      <c r="J620" s="78" t="s">
        <v>504</v>
      </c>
      <c r="K620" s="107" t="s">
        <v>1168</v>
      </c>
      <c r="L620" s="71" t="s">
        <v>507</v>
      </c>
      <c r="M620" s="60" t="s">
        <v>365</v>
      </c>
      <c r="N620" s="60" t="s">
        <v>1168</v>
      </c>
      <c r="O620" s="59" t="s">
        <v>1168</v>
      </c>
      <c r="P620" s="77"/>
      <c r="Q620" s="105"/>
    </row>
    <row r="621" spans="2:17" ht="159" customHeight="1" thickBot="1" x14ac:dyDescent="0.25">
      <c r="B621" s="135" t="s">
        <v>131</v>
      </c>
      <c r="C621" s="70" t="s">
        <v>842</v>
      </c>
      <c r="D621" s="37" t="s">
        <v>846</v>
      </c>
      <c r="E621" s="76">
        <f t="shared" si="18"/>
        <v>0.33333333333333331</v>
      </c>
      <c r="F621" s="137" t="s">
        <v>844</v>
      </c>
      <c r="G621" s="78">
        <v>42</v>
      </c>
      <c r="H621" s="137" t="s">
        <v>309</v>
      </c>
      <c r="I621" s="137" t="s">
        <v>498</v>
      </c>
      <c r="J621" s="78" t="s">
        <v>505</v>
      </c>
      <c r="K621" s="126" t="s">
        <v>475</v>
      </c>
      <c r="L621" s="71" t="s">
        <v>508</v>
      </c>
      <c r="M621" s="60" t="s">
        <v>365</v>
      </c>
      <c r="N621" s="60" t="s">
        <v>1168</v>
      </c>
      <c r="O621" s="59" t="s">
        <v>1168</v>
      </c>
      <c r="P621" s="77"/>
      <c r="Q621" s="105"/>
    </row>
    <row r="622" spans="2:17" ht="141" thickBot="1" x14ac:dyDescent="0.25">
      <c r="B622" s="135" t="s">
        <v>131</v>
      </c>
      <c r="C622" s="70" t="s">
        <v>842</v>
      </c>
      <c r="D622" s="37" t="s">
        <v>846</v>
      </c>
      <c r="E622" s="76">
        <f t="shared" si="18"/>
        <v>0.33333333333333331</v>
      </c>
      <c r="F622" s="108" t="s">
        <v>844</v>
      </c>
      <c r="G622" s="78">
        <v>42</v>
      </c>
      <c r="H622" s="137" t="s">
        <v>309</v>
      </c>
      <c r="I622" s="137" t="s">
        <v>503</v>
      </c>
      <c r="J622" s="132" t="s">
        <v>506</v>
      </c>
      <c r="K622" s="107" t="s">
        <v>1168</v>
      </c>
      <c r="L622" s="71" t="s">
        <v>509</v>
      </c>
      <c r="M622" s="60" t="s">
        <v>365</v>
      </c>
      <c r="N622" s="60" t="s">
        <v>1168</v>
      </c>
      <c r="O622" s="59" t="s">
        <v>1168</v>
      </c>
      <c r="P622" s="77"/>
      <c r="Q622" s="105"/>
    </row>
    <row r="623" spans="2:17" ht="115.5" thickBot="1" x14ac:dyDescent="0.25">
      <c r="B623" s="135" t="s">
        <v>139</v>
      </c>
      <c r="C623" s="141" t="s">
        <v>849</v>
      </c>
      <c r="D623" s="119" t="s">
        <v>860</v>
      </c>
      <c r="E623" s="76">
        <f t="shared" si="18"/>
        <v>0.33333333333333331</v>
      </c>
      <c r="F623" s="108" t="s">
        <v>850</v>
      </c>
      <c r="G623" s="78">
        <v>42</v>
      </c>
      <c r="H623" s="137" t="s">
        <v>309</v>
      </c>
      <c r="I623" s="137" t="s">
        <v>497</v>
      </c>
      <c r="J623" s="78" t="s">
        <v>504</v>
      </c>
      <c r="K623" s="107" t="s">
        <v>1168</v>
      </c>
      <c r="L623" s="71" t="s">
        <v>507</v>
      </c>
      <c r="M623" s="60" t="s">
        <v>365</v>
      </c>
      <c r="N623" s="60" t="s">
        <v>1168</v>
      </c>
      <c r="O623" s="59" t="s">
        <v>1168</v>
      </c>
      <c r="P623" s="77"/>
      <c r="Q623" s="105"/>
    </row>
    <row r="624" spans="2:17" ht="115.5" thickBot="1" x14ac:dyDescent="0.25">
      <c r="B624" s="135" t="s">
        <v>139</v>
      </c>
      <c r="C624" s="141" t="s">
        <v>849</v>
      </c>
      <c r="D624" s="119" t="s">
        <v>860</v>
      </c>
      <c r="E624" s="76">
        <f t="shared" si="18"/>
        <v>0.33333333333333331</v>
      </c>
      <c r="F624" s="108" t="s">
        <v>850</v>
      </c>
      <c r="G624" s="78">
        <v>42</v>
      </c>
      <c r="H624" s="137" t="s">
        <v>309</v>
      </c>
      <c r="I624" s="137" t="s">
        <v>498</v>
      </c>
      <c r="J624" s="78" t="s">
        <v>505</v>
      </c>
      <c r="K624" s="126" t="s">
        <v>475</v>
      </c>
      <c r="L624" s="71" t="s">
        <v>508</v>
      </c>
      <c r="M624" s="60" t="s">
        <v>365</v>
      </c>
      <c r="N624" s="60" t="s">
        <v>1168</v>
      </c>
      <c r="O624" s="59" t="s">
        <v>1168</v>
      </c>
      <c r="P624" s="77"/>
      <c r="Q624" s="105"/>
    </row>
    <row r="625" spans="2:17" ht="115.5" thickBot="1" x14ac:dyDescent="0.25">
      <c r="B625" s="135" t="s">
        <v>139</v>
      </c>
      <c r="C625" s="141" t="s">
        <v>849</v>
      </c>
      <c r="D625" s="119" t="s">
        <v>860</v>
      </c>
      <c r="E625" s="76">
        <f t="shared" si="18"/>
        <v>0.33333333333333331</v>
      </c>
      <c r="F625" s="108" t="s">
        <v>850</v>
      </c>
      <c r="G625" s="78">
        <v>42</v>
      </c>
      <c r="H625" s="137" t="s">
        <v>309</v>
      </c>
      <c r="I625" s="137" t="s">
        <v>503</v>
      </c>
      <c r="J625" s="132" t="s">
        <v>506</v>
      </c>
      <c r="K625" s="107" t="s">
        <v>1168</v>
      </c>
      <c r="L625" s="71" t="s">
        <v>509</v>
      </c>
      <c r="M625" s="60" t="s">
        <v>365</v>
      </c>
      <c r="N625" s="60" t="s">
        <v>1168</v>
      </c>
      <c r="O625" s="59" t="s">
        <v>1168</v>
      </c>
      <c r="P625" s="77"/>
      <c r="Q625" s="105"/>
    </row>
    <row r="626" spans="2:17" ht="51.75" thickBot="1" x14ac:dyDescent="0.25">
      <c r="B626" s="135" t="s">
        <v>139</v>
      </c>
      <c r="C626" s="141" t="s">
        <v>849</v>
      </c>
      <c r="D626" s="119" t="s">
        <v>861</v>
      </c>
      <c r="E626" s="76">
        <f t="shared" si="18"/>
        <v>0.33333333333333331</v>
      </c>
      <c r="F626" s="108" t="s">
        <v>851</v>
      </c>
      <c r="G626" s="78">
        <v>42</v>
      </c>
      <c r="H626" s="137" t="s">
        <v>309</v>
      </c>
      <c r="I626" s="137" t="s">
        <v>497</v>
      </c>
      <c r="J626" s="78" t="s">
        <v>504</v>
      </c>
      <c r="K626" s="107" t="s">
        <v>1168</v>
      </c>
      <c r="L626" s="71" t="s">
        <v>507</v>
      </c>
      <c r="M626" s="60" t="s">
        <v>365</v>
      </c>
      <c r="N626" s="60" t="s">
        <v>1168</v>
      </c>
      <c r="O626" s="59" t="s">
        <v>1168</v>
      </c>
      <c r="P626" s="77"/>
      <c r="Q626" s="105"/>
    </row>
    <row r="627" spans="2:17" ht="51.75" thickBot="1" x14ac:dyDescent="0.25">
      <c r="B627" s="135" t="s">
        <v>139</v>
      </c>
      <c r="C627" s="141" t="s">
        <v>849</v>
      </c>
      <c r="D627" s="119" t="s">
        <v>861</v>
      </c>
      <c r="E627" s="76">
        <f t="shared" si="18"/>
        <v>0.33333333333333331</v>
      </c>
      <c r="F627" s="108" t="s">
        <v>851</v>
      </c>
      <c r="G627" s="78">
        <v>42</v>
      </c>
      <c r="H627" s="137" t="s">
        <v>309</v>
      </c>
      <c r="I627" s="137" t="s">
        <v>498</v>
      </c>
      <c r="J627" s="78" t="s">
        <v>505</v>
      </c>
      <c r="K627" s="126" t="s">
        <v>862</v>
      </c>
      <c r="L627" s="71" t="s">
        <v>508</v>
      </c>
      <c r="M627" s="60" t="s">
        <v>365</v>
      </c>
      <c r="N627" s="60" t="s">
        <v>1168</v>
      </c>
      <c r="O627" s="59" t="s">
        <v>1168</v>
      </c>
      <c r="P627" s="77"/>
      <c r="Q627" s="105"/>
    </row>
    <row r="628" spans="2:17" ht="115.5" thickBot="1" x14ac:dyDescent="0.25">
      <c r="B628" s="135" t="s">
        <v>139</v>
      </c>
      <c r="C628" s="141" t="s">
        <v>849</v>
      </c>
      <c r="D628" s="119" t="s">
        <v>861</v>
      </c>
      <c r="E628" s="76">
        <f t="shared" si="18"/>
        <v>0.33333333333333331</v>
      </c>
      <c r="F628" s="137" t="s">
        <v>851</v>
      </c>
      <c r="G628" s="78">
        <v>42</v>
      </c>
      <c r="H628" s="137" t="s">
        <v>309</v>
      </c>
      <c r="I628" s="137" t="s">
        <v>503</v>
      </c>
      <c r="J628" s="132" t="s">
        <v>506</v>
      </c>
      <c r="K628" s="107" t="s">
        <v>1168</v>
      </c>
      <c r="L628" s="71" t="s">
        <v>509</v>
      </c>
      <c r="M628" s="60" t="s">
        <v>365</v>
      </c>
      <c r="N628" s="60" t="s">
        <v>1168</v>
      </c>
      <c r="O628" s="59" t="s">
        <v>1168</v>
      </c>
      <c r="P628" s="77"/>
      <c r="Q628" s="105"/>
    </row>
    <row r="629" spans="2:17" ht="51.75" thickBot="1" x14ac:dyDescent="0.25">
      <c r="B629" s="135" t="s">
        <v>139</v>
      </c>
      <c r="C629" s="141" t="s">
        <v>849</v>
      </c>
      <c r="D629" s="119" t="s">
        <v>864</v>
      </c>
      <c r="E629" s="76">
        <f t="shared" si="18"/>
        <v>0.33333333333333331</v>
      </c>
      <c r="F629" s="137" t="s">
        <v>854</v>
      </c>
      <c r="G629" s="78">
        <v>42</v>
      </c>
      <c r="H629" s="137" t="s">
        <v>309</v>
      </c>
      <c r="I629" s="137" t="s">
        <v>497</v>
      </c>
      <c r="J629" s="78" t="s">
        <v>504</v>
      </c>
      <c r="K629" s="107" t="s">
        <v>1168</v>
      </c>
      <c r="L629" s="71" t="s">
        <v>507</v>
      </c>
      <c r="M629" s="60" t="s">
        <v>365</v>
      </c>
      <c r="N629" s="60" t="s">
        <v>1168</v>
      </c>
      <c r="O629" s="59" t="s">
        <v>1168</v>
      </c>
      <c r="P629" s="77"/>
      <c r="Q629" s="105"/>
    </row>
    <row r="630" spans="2:17" ht="51.75" thickBot="1" x14ac:dyDescent="0.25">
      <c r="B630" s="135" t="s">
        <v>139</v>
      </c>
      <c r="C630" s="141" t="s">
        <v>849</v>
      </c>
      <c r="D630" s="119" t="s">
        <v>864</v>
      </c>
      <c r="E630" s="76">
        <f t="shared" si="18"/>
        <v>0.33333333333333331</v>
      </c>
      <c r="F630" s="137" t="s">
        <v>854</v>
      </c>
      <c r="G630" s="78">
        <v>42</v>
      </c>
      <c r="H630" s="137" t="s">
        <v>309</v>
      </c>
      <c r="I630" s="137" t="s">
        <v>498</v>
      </c>
      <c r="J630" s="78" t="s">
        <v>505</v>
      </c>
      <c r="K630" s="126" t="s">
        <v>475</v>
      </c>
      <c r="L630" s="71" t="s">
        <v>508</v>
      </c>
      <c r="M630" s="60" t="s">
        <v>365</v>
      </c>
      <c r="N630" s="60" t="s">
        <v>1168</v>
      </c>
      <c r="O630" s="59" t="s">
        <v>1168</v>
      </c>
      <c r="P630" s="77"/>
      <c r="Q630" s="105"/>
    </row>
    <row r="631" spans="2:17" ht="115.5" thickBot="1" x14ac:dyDescent="0.25">
      <c r="B631" s="135" t="s">
        <v>139</v>
      </c>
      <c r="C631" s="141" t="s">
        <v>849</v>
      </c>
      <c r="D631" s="119" t="s">
        <v>864</v>
      </c>
      <c r="E631" s="76">
        <f t="shared" si="18"/>
        <v>0.33333333333333331</v>
      </c>
      <c r="F631" s="137" t="s">
        <v>854</v>
      </c>
      <c r="G631" s="78">
        <v>42</v>
      </c>
      <c r="H631" s="137" t="s">
        <v>309</v>
      </c>
      <c r="I631" s="137" t="s">
        <v>503</v>
      </c>
      <c r="J631" s="132" t="s">
        <v>506</v>
      </c>
      <c r="K631" s="126" t="s">
        <v>475</v>
      </c>
      <c r="L631" s="71" t="s">
        <v>509</v>
      </c>
      <c r="M631" s="60" t="s">
        <v>365</v>
      </c>
      <c r="N631" s="60" t="s">
        <v>1168</v>
      </c>
      <c r="O631" s="59" t="s">
        <v>1168</v>
      </c>
      <c r="P631" s="77"/>
      <c r="Q631" s="105"/>
    </row>
    <row r="632" spans="2:17" ht="51.75" thickBot="1" x14ac:dyDescent="0.25">
      <c r="B632" s="134" t="s">
        <v>139</v>
      </c>
      <c r="C632" s="141" t="s">
        <v>849</v>
      </c>
      <c r="D632" s="119" t="s">
        <v>865</v>
      </c>
      <c r="E632" s="76">
        <f t="shared" si="18"/>
        <v>0.33333333333333331</v>
      </c>
      <c r="F632" s="137" t="s">
        <v>855</v>
      </c>
      <c r="G632" s="78">
        <v>42</v>
      </c>
      <c r="H632" s="108" t="s">
        <v>309</v>
      </c>
      <c r="I632" s="108" t="s">
        <v>497</v>
      </c>
      <c r="J632" s="78" t="s">
        <v>504</v>
      </c>
      <c r="K632" s="107" t="s">
        <v>1168</v>
      </c>
      <c r="L632" s="71" t="s">
        <v>507</v>
      </c>
      <c r="M632" s="60" t="s">
        <v>365</v>
      </c>
      <c r="N632" s="60" t="s">
        <v>1168</v>
      </c>
      <c r="O632" s="60" t="s">
        <v>1168</v>
      </c>
      <c r="P632" s="77"/>
      <c r="Q632" s="105"/>
    </row>
    <row r="633" spans="2:17" ht="51.75" thickBot="1" x14ac:dyDescent="0.25">
      <c r="B633" s="135" t="s">
        <v>139</v>
      </c>
      <c r="C633" s="141" t="s">
        <v>849</v>
      </c>
      <c r="D633" s="119" t="s">
        <v>865</v>
      </c>
      <c r="E633" s="76">
        <f t="shared" si="18"/>
        <v>0.33333333333333331</v>
      </c>
      <c r="F633" s="137" t="s">
        <v>855</v>
      </c>
      <c r="G633" s="78">
        <v>42</v>
      </c>
      <c r="H633" s="137" t="s">
        <v>309</v>
      </c>
      <c r="I633" s="137" t="s">
        <v>498</v>
      </c>
      <c r="J633" s="78" t="s">
        <v>505</v>
      </c>
      <c r="K633" s="126" t="s">
        <v>475</v>
      </c>
      <c r="L633" s="71" t="s">
        <v>508</v>
      </c>
      <c r="M633" s="60" t="s">
        <v>365</v>
      </c>
      <c r="N633" s="60" t="s">
        <v>1168</v>
      </c>
      <c r="O633" s="59" t="s">
        <v>1168</v>
      </c>
      <c r="P633" s="77"/>
      <c r="Q633" s="105"/>
    </row>
    <row r="634" spans="2:17" ht="115.5" thickBot="1" x14ac:dyDescent="0.25">
      <c r="B634" s="135" t="s">
        <v>139</v>
      </c>
      <c r="C634" s="141" t="s">
        <v>849</v>
      </c>
      <c r="D634" s="119" t="s">
        <v>865</v>
      </c>
      <c r="E634" s="76">
        <f t="shared" si="18"/>
        <v>0.33333333333333331</v>
      </c>
      <c r="F634" s="137" t="s">
        <v>855</v>
      </c>
      <c r="G634" s="78">
        <v>42</v>
      </c>
      <c r="H634" s="137" t="s">
        <v>309</v>
      </c>
      <c r="I634" s="137" t="s">
        <v>503</v>
      </c>
      <c r="J634" s="132" t="s">
        <v>506</v>
      </c>
      <c r="K634" s="107" t="s">
        <v>1168</v>
      </c>
      <c r="L634" s="71" t="s">
        <v>509</v>
      </c>
      <c r="M634" s="60" t="s">
        <v>365</v>
      </c>
      <c r="N634" s="60" t="s">
        <v>1168</v>
      </c>
      <c r="O634" s="59" t="s">
        <v>1168</v>
      </c>
      <c r="P634" s="77"/>
      <c r="Q634" s="105"/>
    </row>
    <row r="635" spans="2:17" ht="51.75" thickBot="1" x14ac:dyDescent="0.25">
      <c r="B635" s="134" t="s">
        <v>139</v>
      </c>
      <c r="C635" s="141" t="s">
        <v>849</v>
      </c>
      <c r="D635" s="34" t="s">
        <v>867</v>
      </c>
      <c r="E635" s="76">
        <f t="shared" si="18"/>
        <v>0.33333333333333331</v>
      </c>
      <c r="F635" s="137" t="s">
        <v>858</v>
      </c>
      <c r="G635" s="78">
        <v>42</v>
      </c>
      <c r="H635" s="108" t="s">
        <v>309</v>
      </c>
      <c r="I635" s="108" t="s">
        <v>497</v>
      </c>
      <c r="J635" s="78" t="s">
        <v>504</v>
      </c>
      <c r="K635" s="107" t="s">
        <v>1168</v>
      </c>
      <c r="L635" s="71" t="s">
        <v>507</v>
      </c>
      <c r="M635" s="60" t="s">
        <v>365</v>
      </c>
      <c r="N635" s="60" t="s">
        <v>1168</v>
      </c>
      <c r="O635" s="60" t="s">
        <v>1168</v>
      </c>
      <c r="P635" s="77"/>
      <c r="Q635" s="105"/>
    </row>
    <row r="636" spans="2:17" ht="51.75" thickBot="1" x14ac:dyDescent="0.25">
      <c r="B636" s="135" t="s">
        <v>139</v>
      </c>
      <c r="C636" s="141" t="s">
        <v>849</v>
      </c>
      <c r="D636" s="34" t="s">
        <v>867</v>
      </c>
      <c r="E636" s="76">
        <f t="shared" si="18"/>
        <v>0.33333333333333331</v>
      </c>
      <c r="F636" s="137" t="s">
        <v>858</v>
      </c>
      <c r="G636" s="78">
        <v>42</v>
      </c>
      <c r="H636" s="137" t="s">
        <v>309</v>
      </c>
      <c r="I636" s="137" t="s">
        <v>498</v>
      </c>
      <c r="J636" s="78" t="s">
        <v>505</v>
      </c>
      <c r="K636" s="126" t="s">
        <v>475</v>
      </c>
      <c r="L636" s="71" t="s">
        <v>508</v>
      </c>
      <c r="M636" s="60" t="s">
        <v>365</v>
      </c>
      <c r="N636" s="60" t="s">
        <v>1168</v>
      </c>
      <c r="O636" s="59" t="s">
        <v>1168</v>
      </c>
      <c r="P636" s="77"/>
      <c r="Q636" s="105"/>
    </row>
    <row r="637" spans="2:17" ht="115.5" thickBot="1" x14ac:dyDescent="0.25">
      <c r="B637" s="135" t="s">
        <v>139</v>
      </c>
      <c r="C637" s="141" t="s">
        <v>849</v>
      </c>
      <c r="D637" s="34" t="s">
        <v>867</v>
      </c>
      <c r="E637" s="76">
        <f t="shared" si="18"/>
        <v>0.33333333333333331</v>
      </c>
      <c r="F637" s="137" t="s">
        <v>858</v>
      </c>
      <c r="G637" s="78">
        <v>42</v>
      </c>
      <c r="H637" s="137" t="s">
        <v>309</v>
      </c>
      <c r="I637" s="137" t="s">
        <v>503</v>
      </c>
      <c r="J637" s="132" t="s">
        <v>506</v>
      </c>
      <c r="K637" s="107" t="s">
        <v>1168</v>
      </c>
      <c r="L637" s="71" t="s">
        <v>509</v>
      </c>
      <c r="M637" s="60" t="s">
        <v>365</v>
      </c>
      <c r="N637" s="60" t="s">
        <v>1168</v>
      </c>
      <c r="O637" s="59" t="s">
        <v>1168</v>
      </c>
      <c r="P637" s="77"/>
      <c r="Q637" s="105"/>
    </row>
    <row r="638" spans="2:17" ht="51.75" thickBot="1" x14ac:dyDescent="0.25">
      <c r="B638" s="134" t="s">
        <v>139</v>
      </c>
      <c r="C638" s="141" t="s">
        <v>849</v>
      </c>
      <c r="D638" s="34" t="s">
        <v>868</v>
      </c>
      <c r="E638" s="76">
        <f t="shared" si="18"/>
        <v>0.33333333333333331</v>
      </c>
      <c r="F638" s="108" t="s">
        <v>859</v>
      </c>
      <c r="G638" s="78">
        <v>42</v>
      </c>
      <c r="H638" s="108" t="s">
        <v>309</v>
      </c>
      <c r="I638" s="108" t="s">
        <v>497</v>
      </c>
      <c r="J638" s="78" t="s">
        <v>504</v>
      </c>
      <c r="K638" s="107" t="s">
        <v>1168</v>
      </c>
      <c r="L638" s="71" t="s">
        <v>507</v>
      </c>
      <c r="M638" s="60" t="s">
        <v>365</v>
      </c>
      <c r="N638" s="60" t="s">
        <v>1168</v>
      </c>
      <c r="O638" s="60" t="s">
        <v>1168</v>
      </c>
      <c r="P638" s="77"/>
      <c r="Q638" s="105"/>
    </row>
    <row r="639" spans="2:17" ht="51.75" thickBot="1" x14ac:dyDescent="0.25">
      <c r="B639" s="135" t="s">
        <v>139</v>
      </c>
      <c r="C639" s="141" t="s">
        <v>849</v>
      </c>
      <c r="D639" s="34" t="s">
        <v>868</v>
      </c>
      <c r="E639" s="76">
        <f t="shared" si="18"/>
        <v>0.33333333333333331</v>
      </c>
      <c r="F639" s="137" t="s">
        <v>859</v>
      </c>
      <c r="G639" s="78">
        <v>42</v>
      </c>
      <c r="H639" s="137" t="s">
        <v>309</v>
      </c>
      <c r="I639" s="137" t="s">
        <v>498</v>
      </c>
      <c r="J639" s="78" t="s">
        <v>505</v>
      </c>
      <c r="K639" s="126" t="s">
        <v>475</v>
      </c>
      <c r="L639" s="71" t="s">
        <v>508</v>
      </c>
      <c r="M639" s="60" t="s">
        <v>365</v>
      </c>
      <c r="N639" s="60" t="s">
        <v>1168</v>
      </c>
      <c r="O639" s="59" t="s">
        <v>1168</v>
      </c>
      <c r="P639" s="77"/>
      <c r="Q639" s="105"/>
    </row>
    <row r="640" spans="2:17" ht="115.5" thickBot="1" x14ac:dyDescent="0.25">
      <c r="B640" s="135" t="s">
        <v>139</v>
      </c>
      <c r="C640" s="141" t="s">
        <v>849</v>
      </c>
      <c r="D640" s="34" t="s">
        <v>868</v>
      </c>
      <c r="E640" s="76">
        <f t="shared" si="18"/>
        <v>0.33333333333333331</v>
      </c>
      <c r="F640" s="137" t="s">
        <v>859</v>
      </c>
      <c r="G640" s="78">
        <v>42</v>
      </c>
      <c r="H640" s="137" t="s">
        <v>309</v>
      </c>
      <c r="I640" s="137" t="s">
        <v>503</v>
      </c>
      <c r="J640" s="132" t="s">
        <v>506</v>
      </c>
      <c r="K640" s="107" t="s">
        <v>1168</v>
      </c>
      <c r="L640" s="71" t="s">
        <v>509</v>
      </c>
      <c r="M640" s="60" t="s">
        <v>365</v>
      </c>
      <c r="N640" s="60" t="s">
        <v>1168</v>
      </c>
      <c r="O640" s="59" t="s">
        <v>1168</v>
      </c>
      <c r="P640" s="77"/>
      <c r="Q640" s="105"/>
    </row>
    <row r="641" spans="2:17" ht="51.75" thickBot="1" x14ac:dyDescent="0.25">
      <c r="B641" s="135" t="s">
        <v>140</v>
      </c>
      <c r="C641" s="141" t="s">
        <v>871</v>
      </c>
      <c r="D641" s="34" t="s">
        <v>893</v>
      </c>
      <c r="E641" s="76">
        <f t="shared" si="18"/>
        <v>0.33333333333333331</v>
      </c>
      <c r="F641" s="108" t="s">
        <v>873</v>
      </c>
      <c r="G641" s="78">
        <v>42</v>
      </c>
      <c r="H641" s="137" t="s">
        <v>309</v>
      </c>
      <c r="I641" s="137" t="s">
        <v>497</v>
      </c>
      <c r="J641" s="78" t="s">
        <v>504</v>
      </c>
      <c r="K641" s="107" t="s">
        <v>1168</v>
      </c>
      <c r="L641" s="71" t="s">
        <v>507</v>
      </c>
      <c r="M641" s="60" t="s">
        <v>365</v>
      </c>
      <c r="N641" s="60" t="s">
        <v>1168</v>
      </c>
      <c r="O641" s="59" t="s">
        <v>1168</v>
      </c>
      <c r="P641" s="77"/>
      <c r="Q641" s="105"/>
    </row>
    <row r="642" spans="2:17" ht="51.75" thickBot="1" x14ac:dyDescent="0.25">
      <c r="B642" s="135" t="s">
        <v>140</v>
      </c>
      <c r="C642" s="141" t="s">
        <v>871</v>
      </c>
      <c r="D642" s="34" t="s">
        <v>893</v>
      </c>
      <c r="E642" s="76">
        <f t="shared" si="18"/>
        <v>0.33333333333333331</v>
      </c>
      <c r="F642" s="137" t="s">
        <v>873</v>
      </c>
      <c r="G642" s="78">
        <v>42</v>
      </c>
      <c r="H642" s="137" t="s">
        <v>309</v>
      </c>
      <c r="I642" s="137" t="s">
        <v>498</v>
      </c>
      <c r="J642" s="78" t="s">
        <v>505</v>
      </c>
      <c r="K642" s="126" t="s">
        <v>475</v>
      </c>
      <c r="L642" s="71" t="s">
        <v>508</v>
      </c>
      <c r="M642" s="60" t="s">
        <v>365</v>
      </c>
      <c r="N642" s="60" t="s">
        <v>1168</v>
      </c>
      <c r="O642" s="59" t="s">
        <v>1168</v>
      </c>
      <c r="P642" s="77"/>
      <c r="Q642" s="105"/>
    </row>
    <row r="643" spans="2:17" ht="115.5" thickBot="1" x14ac:dyDescent="0.25">
      <c r="B643" s="135" t="s">
        <v>140</v>
      </c>
      <c r="C643" s="141" t="s">
        <v>871</v>
      </c>
      <c r="D643" s="34" t="s">
        <v>893</v>
      </c>
      <c r="E643" s="76">
        <f t="shared" si="18"/>
        <v>0.33333333333333331</v>
      </c>
      <c r="F643" s="137" t="s">
        <v>873</v>
      </c>
      <c r="G643" s="78">
        <v>42</v>
      </c>
      <c r="H643" s="137" t="s">
        <v>309</v>
      </c>
      <c r="I643" s="137" t="s">
        <v>503</v>
      </c>
      <c r="J643" s="132" t="s">
        <v>506</v>
      </c>
      <c r="K643" s="107" t="s">
        <v>1168</v>
      </c>
      <c r="L643" s="71" t="s">
        <v>509</v>
      </c>
      <c r="M643" s="60" t="s">
        <v>365</v>
      </c>
      <c r="N643" s="60" t="s">
        <v>1168</v>
      </c>
      <c r="O643" s="59" t="s">
        <v>1168</v>
      </c>
      <c r="P643" s="77"/>
      <c r="Q643" s="105"/>
    </row>
    <row r="644" spans="2:17" ht="51.75" thickBot="1" x14ac:dyDescent="0.25">
      <c r="B644" s="134" t="s">
        <v>140</v>
      </c>
      <c r="C644" s="141" t="s">
        <v>871</v>
      </c>
      <c r="D644" s="34" t="s">
        <v>894</v>
      </c>
      <c r="E644" s="76">
        <f t="shared" si="18"/>
        <v>0.16666666666666666</v>
      </c>
      <c r="F644" s="108" t="s">
        <v>874</v>
      </c>
      <c r="G644" s="78">
        <v>42</v>
      </c>
      <c r="H644" s="108" t="s">
        <v>309</v>
      </c>
      <c r="I644" s="108" t="s">
        <v>497</v>
      </c>
      <c r="J644" s="78" t="s">
        <v>504</v>
      </c>
      <c r="K644" s="107" t="s">
        <v>1168</v>
      </c>
      <c r="L644" s="71" t="s">
        <v>507</v>
      </c>
      <c r="M644" s="60" t="s">
        <v>365</v>
      </c>
      <c r="N644" s="60" t="s">
        <v>1168</v>
      </c>
      <c r="O644" s="60" t="s">
        <v>1168</v>
      </c>
      <c r="P644" s="77"/>
      <c r="Q644" s="105"/>
    </row>
    <row r="645" spans="2:17" ht="51.75" thickBot="1" x14ac:dyDescent="0.25">
      <c r="B645" s="134" t="s">
        <v>140</v>
      </c>
      <c r="C645" s="141" t="s">
        <v>871</v>
      </c>
      <c r="D645" s="34" t="s">
        <v>894</v>
      </c>
      <c r="E645" s="76">
        <f t="shared" si="18"/>
        <v>0.16666666666666666</v>
      </c>
      <c r="F645" s="137" t="s">
        <v>874</v>
      </c>
      <c r="G645" s="78">
        <v>42</v>
      </c>
      <c r="H645" s="108" t="s">
        <v>309</v>
      </c>
      <c r="I645" s="108" t="s">
        <v>498</v>
      </c>
      <c r="J645" s="78" t="s">
        <v>505</v>
      </c>
      <c r="K645" s="126" t="s">
        <v>475</v>
      </c>
      <c r="L645" s="71" t="s">
        <v>508</v>
      </c>
      <c r="M645" s="60" t="s">
        <v>365</v>
      </c>
      <c r="N645" s="60" t="s">
        <v>1168</v>
      </c>
      <c r="O645" s="60" t="s">
        <v>1168</v>
      </c>
      <c r="P645" s="77"/>
      <c r="Q645" s="105"/>
    </row>
    <row r="646" spans="2:17" ht="115.5" thickBot="1" x14ac:dyDescent="0.25">
      <c r="B646" s="134" t="s">
        <v>140</v>
      </c>
      <c r="C646" s="141" t="s">
        <v>871</v>
      </c>
      <c r="D646" s="34" t="s">
        <v>894</v>
      </c>
      <c r="E646" s="76">
        <f t="shared" si="18"/>
        <v>0.16666666666666666</v>
      </c>
      <c r="F646" s="137" t="s">
        <v>874</v>
      </c>
      <c r="G646" s="78">
        <v>42</v>
      </c>
      <c r="H646" s="108" t="s">
        <v>309</v>
      </c>
      <c r="I646" s="108" t="s">
        <v>503</v>
      </c>
      <c r="J646" s="132" t="s">
        <v>506</v>
      </c>
      <c r="K646" s="107" t="s">
        <v>1168</v>
      </c>
      <c r="L646" s="71" t="s">
        <v>509</v>
      </c>
      <c r="M646" s="60" t="s">
        <v>365</v>
      </c>
      <c r="N646" s="60" t="s">
        <v>1168</v>
      </c>
      <c r="O646" s="60" t="s">
        <v>1168</v>
      </c>
      <c r="P646" s="77"/>
      <c r="Q646" s="105"/>
    </row>
    <row r="647" spans="2:17" ht="51.75" thickBot="1" x14ac:dyDescent="0.25">
      <c r="B647" s="135" t="s">
        <v>140</v>
      </c>
      <c r="C647" s="141" t="s">
        <v>871</v>
      </c>
      <c r="D647" s="34" t="s">
        <v>895</v>
      </c>
      <c r="E647" s="76">
        <f t="shared" si="18"/>
        <v>0.33333333333333331</v>
      </c>
      <c r="F647" s="137" t="s">
        <v>875</v>
      </c>
      <c r="G647" s="78">
        <v>42</v>
      </c>
      <c r="H647" s="137" t="s">
        <v>309</v>
      </c>
      <c r="I647" s="137" t="s">
        <v>497</v>
      </c>
      <c r="J647" s="78" t="s">
        <v>504</v>
      </c>
      <c r="K647" s="107" t="s">
        <v>1168</v>
      </c>
      <c r="L647" s="71" t="s">
        <v>507</v>
      </c>
      <c r="M647" s="60" t="s">
        <v>365</v>
      </c>
      <c r="N647" s="60" t="s">
        <v>1168</v>
      </c>
      <c r="O647" s="59" t="s">
        <v>1168</v>
      </c>
      <c r="P647" s="77"/>
      <c r="Q647" s="105"/>
    </row>
    <row r="648" spans="2:17" ht="51.75" thickBot="1" x14ac:dyDescent="0.25">
      <c r="B648" s="135" t="s">
        <v>140</v>
      </c>
      <c r="C648" s="141" t="s">
        <v>871</v>
      </c>
      <c r="D648" s="34" t="s">
        <v>895</v>
      </c>
      <c r="E648" s="76">
        <f t="shared" si="18"/>
        <v>0.33333333333333331</v>
      </c>
      <c r="F648" s="137" t="s">
        <v>875</v>
      </c>
      <c r="G648" s="78">
        <v>42</v>
      </c>
      <c r="H648" s="137" t="s">
        <v>309</v>
      </c>
      <c r="I648" s="137" t="s">
        <v>498</v>
      </c>
      <c r="J648" s="78" t="s">
        <v>505</v>
      </c>
      <c r="K648" s="126" t="s">
        <v>475</v>
      </c>
      <c r="L648" s="71" t="s">
        <v>508</v>
      </c>
      <c r="M648" s="60" t="s">
        <v>365</v>
      </c>
      <c r="N648" s="60" t="s">
        <v>1168</v>
      </c>
      <c r="O648" s="59" t="s">
        <v>1168</v>
      </c>
      <c r="P648" s="77"/>
      <c r="Q648" s="105"/>
    </row>
    <row r="649" spans="2:17" ht="115.5" thickBot="1" x14ac:dyDescent="0.25">
      <c r="B649" s="135" t="s">
        <v>140</v>
      </c>
      <c r="C649" s="141" t="s">
        <v>871</v>
      </c>
      <c r="D649" s="34" t="s">
        <v>895</v>
      </c>
      <c r="E649" s="76">
        <f t="shared" si="18"/>
        <v>0.33333333333333331</v>
      </c>
      <c r="F649" s="137" t="s">
        <v>875</v>
      </c>
      <c r="G649" s="78">
        <v>42</v>
      </c>
      <c r="H649" s="137" t="s">
        <v>309</v>
      </c>
      <c r="I649" s="137" t="s">
        <v>503</v>
      </c>
      <c r="J649" s="132" t="s">
        <v>506</v>
      </c>
      <c r="K649" s="107" t="s">
        <v>1168</v>
      </c>
      <c r="L649" s="71" t="s">
        <v>509</v>
      </c>
      <c r="M649" s="60" t="s">
        <v>365</v>
      </c>
      <c r="N649" s="60" t="s">
        <v>1168</v>
      </c>
      <c r="O649" s="59" t="s">
        <v>1168</v>
      </c>
      <c r="P649" s="77"/>
      <c r="Q649" s="105"/>
    </row>
    <row r="650" spans="2:17" ht="51.75" thickBot="1" x14ac:dyDescent="0.25">
      <c r="B650" s="134" t="s">
        <v>140</v>
      </c>
      <c r="C650" s="141" t="s">
        <v>871</v>
      </c>
      <c r="D650" s="34" t="s">
        <v>1132</v>
      </c>
      <c r="E650" s="76">
        <f t="shared" si="18"/>
        <v>0.33333333333333331</v>
      </c>
      <c r="F650" s="108" t="s">
        <v>879</v>
      </c>
      <c r="G650" s="78">
        <v>42</v>
      </c>
      <c r="H650" s="108" t="s">
        <v>309</v>
      </c>
      <c r="I650" s="108" t="s">
        <v>497</v>
      </c>
      <c r="J650" s="78" t="s">
        <v>504</v>
      </c>
      <c r="K650" s="107" t="s">
        <v>1168</v>
      </c>
      <c r="L650" s="71" t="s">
        <v>507</v>
      </c>
      <c r="M650" s="60" t="s">
        <v>365</v>
      </c>
      <c r="N650" s="60" t="s">
        <v>1168</v>
      </c>
      <c r="O650" s="59" t="s">
        <v>1168</v>
      </c>
      <c r="P650" s="77"/>
      <c r="Q650" s="105"/>
    </row>
    <row r="651" spans="2:17" ht="51.75" thickBot="1" x14ac:dyDescent="0.25">
      <c r="B651" s="134" t="s">
        <v>140</v>
      </c>
      <c r="C651" s="141" t="s">
        <v>871</v>
      </c>
      <c r="D651" s="34" t="s">
        <v>1132</v>
      </c>
      <c r="E651" s="76">
        <f t="shared" si="18"/>
        <v>0.33333333333333331</v>
      </c>
      <c r="F651" s="108" t="s">
        <v>879</v>
      </c>
      <c r="G651" s="78">
        <v>42</v>
      </c>
      <c r="H651" s="108" t="s">
        <v>309</v>
      </c>
      <c r="I651" s="108" t="s">
        <v>498</v>
      </c>
      <c r="J651" s="78" t="s">
        <v>505</v>
      </c>
      <c r="K651" s="126" t="s">
        <v>475</v>
      </c>
      <c r="L651" s="71" t="s">
        <v>508</v>
      </c>
      <c r="M651" s="60" t="s">
        <v>365</v>
      </c>
      <c r="N651" s="60" t="s">
        <v>1168</v>
      </c>
      <c r="O651" s="59" t="s">
        <v>1168</v>
      </c>
      <c r="P651" s="77"/>
      <c r="Q651" s="105"/>
    </row>
    <row r="652" spans="2:17" ht="115.5" thickBot="1" x14ac:dyDescent="0.25">
      <c r="B652" s="134" t="s">
        <v>140</v>
      </c>
      <c r="C652" s="141" t="s">
        <v>871</v>
      </c>
      <c r="D652" s="34" t="s">
        <v>1132</v>
      </c>
      <c r="E652" s="76">
        <f t="shared" si="18"/>
        <v>0.33333333333333331</v>
      </c>
      <c r="F652" s="108" t="s">
        <v>879</v>
      </c>
      <c r="G652" s="78">
        <v>42</v>
      </c>
      <c r="H652" s="108" t="s">
        <v>309</v>
      </c>
      <c r="I652" s="108" t="s">
        <v>503</v>
      </c>
      <c r="J652" s="132" t="s">
        <v>506</v>
      </c>
      <c r="K652" s="160" t="s">
        <v>1168</v>
      </c>
      <c r="L652" s="71" t="s">
        <v>509</v>
      </c>
      <c r="M652" s="60" t="s">
        <v>365</v>
      </c>
      <c r="N652" s="60" t="s">
        <v>1168</v>
      </c>
      <c r="O652" s="59" t="s">
        <v>1168</v>
      </c>
      <c r="P652" s="77"/>
      <c r="Q652" s="105"/>
    </row>
    <row r="653" spans="2:17" ht="102.75" thickBot="1" x14ac:dyDescent="0.25">
      <c r="B653" s="135" t="s">
        <v>140</v>
      </c>
      <c r="C653" s="141" t="s">
        <v>871</v>
      </c>
      <c r="D653" s="34" t="s">
        <v>898</v>
      </c>
      <c r="E653" s="76">
        <f t="shared" si="18"/>
        <v>0.33333333333333331</v>
      </c>
      <c r="F653" s="137" t="s">
        <v>883</v>
      </c>
      <c r="G653" s="78">
        <v>42</v>
      </c>
      <c r="H653" s="137" t="s">
        <v>309</v>
      </c>
      <c r="I653" s="137" t="s">
        <v>497</v>
      </c>
      <c r="J653" s="78" t="s">
        <v>504</v>
      </c>
      <c r="K653" s="107" t="s">
        <v>1168</v>
      </c>
      <c r="L653" s="71" t="s">
        <v>507</v>
      </c>
      <c r="M653" s="60" t="s">
        <v>365</v>
      </c>
      <c r="N653" s="60" t="s">
        <v>1168</v>
      </c>
      <c r="O653" s="59" t="s">
        <v>1168</v>
      </c>
      <c r="P653" s="77"/>
      <c r="Q653" s="105"/>
    </row>
    <row r="654" spans="2:17" ht="102.75" thickBot="1" x14ac:dyDescent="0.25">
      <c r="B654" s="135" t="s">
        <v>140</v>
      </c>
      <c r="C654" s="141" t="s">
        <v>871</v>
      </c>
      <c r="D654" s="34" t="s">
        <v>898</v>
      </c>
      <c r="E654" s="76">
        <f t="shared" si="18"/>
        <v>0.33333333333333331</v>
      </c>
      <c r="F654" s="137" t="s">
        <v>883</v>
      </c>
      <c r="G654" s="78">
        <v>42</v>
      </c>
      <c r="H654" s="137" t="s">
        <v>309</v>
      </c>
      <c r="I654" s="137" t="s">
        <v>498</v>
      </c>
      <c r="J654" s="78" t="s">
        <v>505</v>
      </c>
      <c r="K654" s="126" t="s">
        <v>475</v>
      </c>
      <c r="L654" s="71" t="s">
        <v>508</v>
      </c>
      <c r="M654" s="60" t="s">
        <v>365</v>
      </c>
      <c r="N654" s="60" t="s">
        <v>1168</v>
      </c>
      <c r="O654" s="59" t="s">
        <v>1168</v>
      </c>
      <c r="P654" s="77"/>
      <c r="Q654" s="105"/>
    </row>
    <row r="655" spans="2:17" ht="115.5" thickBot="1" x14ac:dyDescent="0.25">
      <c r="B655" s="135" t="s">
        <v>140</v>
      </c>
      <c r="C655" s="141" t="s">
        <v>871</v>
      </c>
      <c r="D655" s="34" t="s">
        <v>898</v>
      </c>
      <c r="E655" s="76">
        <f t="shared" si="18"/>
        <v>0.33333333333333331</v>
      </c>
      <c r="F655" s="137" t="s">
        <v>883</v>
      </c>
      <c r="G655" s="78">
        <v>42</v>
      </c>
      <c r="H655" s="137" t="s">
        <v>309</v>
      </c>
      <c r="I655" s="137" t="s">
        <v>503</v>
      </c>
      <c r="J655" s="132" t="s">
        <v>506</v>
      </c>
      <c r="K655" s="107" t="s">
        <v>1168</v>
      </c>
      <c r="L655" s="71" t="s">
        <v>509</v>
      </c>
      <c r="M655" s="60" t="s">
        <v>365</v>
      </c>
      <c r="N655" s="60" t="s">
        <v>1168</v>
      </c>
      <c r="O655" s="59" t="s">
        <v>1168</v>
      </c>
      <c r="P655" s="77"/>
      <c r="Q655" s="105"/>
    </row>
    <row r="656" spans="2:17" ht="51.75" thickBot="1" x14ac:dyDescent="0.25">
      <c r="B656" s="134" t="s">
        <v>140</v>
      </c>
      <c r="C656" s="141" t="s">
        <v>871</v>
      </c>
      <c r="D656" s="34" t="s">
        <v>899</v>
      </c>
      <c r="E656" s="76">
        <f t="shared" ref="E656:E719" si="19">IFERROR(1/COUNTIFS(D:D,D656)," ")</f>
        <v>0.33333333333333331</v>
      </c>
      <c r="F656" s="137" t="s">
        <v>884</v>
      </c>
      <c r="G656" s="78">
        <v>42</v>
      </c>
      <c r="H656" s="108" t="s">
        <v>309</v>
      </c>
      <c r="I656" s="108" t="s">
        <v>497</v>
      </c>
      <c r="J656" s="78" t="s">
        <v>504</v>
      </c>
      <c r="K656" s="107" t="s">
        <v>1168</v>
      </c>
      <c r="L656" s="71" t="s">
        <v>507</v>
      </c>
      <c r="M656" s="60" t="s">
        <v>365</v>
      </c>
      <c r="N656" s="60" t="s">
        <v>1168</v>
      </c>
      <c r="O656" s="60" t="s">
        <v>1168</v>
      </c>
      <c r="P656" s="77"/>
      <c r="Q656" s="105"/>
    </row>
    <row r="657" spans="2:17" ht="51.75" thickBot="1" x14ac:dyDescent="0.25">
      <c r="B657" s="134" t="s">
        <v>140</v>
      </c>
      <c r="C657" s="141" t="s">
        <v>871</v>
      </c>
      <c r="D657" s="34" t="s">
        <v>899</v>
      </c>
      <c r="E657" s="76">
        <f t="shared" si="19"/>
        <v>0.33333333333333331</v>
      </c>
      <c r="F657" s="137" t="s">
        <v>884</v>
      </c>
      <c r="G657" s="78">
        <v>42</v>
      </c>
      <c r="H657" s="108" t="s">
        <v>309</v>
      </c>
      <c r="I657" s="108" t="s">
        <v>498</v>
      </c>
      <c r="J657" s="78" t="s">
        <v>505</v>
      </c>
      <c r="K657" s="126" t="s">
        <v>475</v>
      </c>
      <c r="L657" s="71" t="s">
        <v>508</v>
      </c>
      <c r="M657" s="60" t="s">
        <v>365</v>
      </c>
      <c r="N657" s="60" t="s">
        <v>1168</v>
      </c>
      <c r="O657" s="60" t="s">
        <v>1168</v>
      </c>
      <c r="P657" s="77"/>
      <c r="Q657" s="105"/>
    </row>
    <row r="658" spans="2:17" ht="115.5" thickBot="1" x14ac:dyDescent="0.25">
      <c r="B658" s="134" t="s">
        <v>140</v>
      </c>
      <c r="C658" s="141" t="s">
        <v>871</v>
      </c>
      <c r="D658" s="34" t="s">
        <v>899</v>
      </c>
      <c r="E658" s="76">
        <f t="shared" si="19"/>
        <v>0.33333333333333331</v>
      </c>
      <c r="F658" s="137" t="s">
        <v>884</v>
      </c>
      <c r="G658" s="78">
        <v>42</v>
      </c>
      <c r="H658" s="108" t="s">
        <v>309</v>
      </c>
      <c r="I658" s="108" t="s">
        <v>503</v>
      </c>
      <c r="J658" s="132" t="s">
        <v>506</v>
      </c>
      <c r="K658" s="107" t="s">
        <v>1168</v>
      </c>
      <c r="L658" s="71" t="s">
        <v>509</v>
      </c>
      <c r="M658" s="60" t="s">
        <v>365</v>
      </c>
      <c r="N658" s="60" t="s">
        <v>1168</v>
      </c>
      <c r="O658" s="60" t="s">
        <v>1168</v>
      </c>
      <c r="P658" s="77"/>
      <c r="Q658" s="105"/>
    </row>
    <row r="659" spans="2:17" ht="51.75" thickBot="1" x14ac:dyDescent="0.25">
      <c r="B659" s="135" t="s">
        <v>140</v>
      </c>
      <c r="C659" s="141" t="s">
        <v>871</v>
      </c>
      <c r="D659" s="34" t="s">
        <v>900</v>
      </c>
      <c r="E659" s="76">
        <f t="shared" si="19"/>
        <v>0.33333333333333331</v>
      </c>
      <c r="F659" s="137" t="s">
        <v>888</v>
      </c>
      <c r="G659" s="78">
        <v>42</v>
      </c>
      <c r="H659" s="137" t="s">
        <v>309</v>
      </c>
      <c r="I659" s="137" t="s">
        <v>497</v>
      </c>
      <c r="J659" s="78" t="s">
        <v>504</v>
      </c>
      <c r="K659" s="107" t="s">
        <v>1168</v>
      </c>
      <c r="L659" s="71" t="s">
        <v>507</v>
      </c>
      <c r="M659" s="60" t="s">
        <v>365</v>
      </c>
      <c r="N659" s="60" t="s">
        <v>1168</v>
      </c>
      <c r="O659" s="59" t="s">
        <v>1168</v>
      </c>
      <c r="P659" s="77"/>
      <c r="Q659" s="105"/>
    </row>
    <row r="660" spans="2:17" ht="51.75" thickBot="1" x14ac:dyDescent="0.25">
      <c r="B660" s="135" t="s">
        <v>140</v>
      </c>
      <c r="C660" s="141" t="s">
        <v>871</v>
      </c>
      <c r="D660" s="34" t="s">
        <v>900</v>
      </c>
      <c r="E660" s="76">
        <f t="shared" si="19"/>
        <v>0.33333333333333331</v>
      </c>
      <c r="F660" s="137" t="s">
        <v>888</v>
      </c>
      <c r="G660" s="78">
        <v>42</v>
      </c>
      <c r="H660" s="137" t="s">
        <v>309</v>
      </c>
      <c r="I660" s="137" t="s">
        <v>498</v>
      </c>
      <c r="J660" s="78" t="s">
        <v>505</v>
      </c>
      <c r="K660" s="126" t="s">
        <v>475</v>
      </c>
      <c r="L660" s="71" t="s">
        <v>508</v>
      </c>
      <c r="M660" s="60" t="s">
        <v>365</v>
      </c>
      <c r="N660" s="60" t="s">
        <v>1168</v>
      </c>
      <c r="O660" s="59" t="s">
        <v>1168</v>
      </c>
      <c r="P660" s="77"/>
      <c r="Q660" s="105"/>
    </row>
    <row r="661" spans="2:17" ht="115.5" thickBot="1" x14ac:dyDescent="0.25">
      <c r="B661" s="135" t="s">
        <v>140</v>
      </c>
      <c r="C661" s="141" t="s">
        <v>871</v>
      </c>
      <c r="D661" s="34" t="s">
        <v>900</v>
      </c>
      <c r="E661" s="76">
        <f t="shared" si="19"/>
        <v>0.33333333333333331</v>
      </c>
      <c r="F661" s="137" t="s">
        <v>888</v>
      </c>
      <c r="G661" s="78">
        <v>42</v>
      </c>
      <c r="H661" s="137" t="s">
        <v>309</v>
      </c>
      <c r="I661" s="137" t="s">
        <v>503</v>
      </c>
      <c r="J661" s="132" t="s">
        <v>506</v>
      </c>
      <c r="K661" s="107" t="s">
        <v>1168</v>
      </c>
      <c r="L661" s="71" t="s">
        <v>509</v>
      </c>
      <c r="M661" s="60" t="s">
        <v>365</v>
      </c>
      <c r="N661" s="60" t="s">
        <v>1168</v>
      </c>
      <c r="O661" s="59" t="s">
        <v>1168</v>
      </c>
      <c r="P661" s="77"/>
      <c r="Q661" s="105"/>
    </row>
    <row r="662" spans="2:17" ht="51.75" thickBot="1" x14ac:dyDescent="0.25">
      <c r="B662" s="135" t="s">
        <v>140</v>
      </c>
      <c r="C662" s="141" t="s">
        <v>871</v>
      </c>
      <c r="D662" s="34" t="s">
        <v>901</v>
      </c>
      <c r="E662" s="76">
        <f t="shared" si="19"/>
        <v>0.33333333333333331</v>
      </c>
      <c r="F662" s="108" t="s">
        <v>889</v>
      </c>
      <c r="G662" s="78">
        <v>42</v>
      </c>
      <c r="H662" s="137" t="s">
        <v>309</v>
      </c>
      <c r="I662" s="137" t="s">
        <v>497</v>
      </c>
      <c r="J662" s="78" t="s">
        <v>504</v>
      </c>
      <c r="K662" s="107" t="s">
        <v>1168</v>
      </c>
      <c r="L662" s="71" t="s">
        <v>507</v>
      </c>
      <c r="M662" s="60" t="s">
        <v>365</v>
      </c>
      <c r="N662" s="60" t="s">
        <v>1168</v>
      </c>
      <c r="O662" s="59" t="s">
        <v>1168</v>
      </c>
      <c r="P662" s="77"/>
      <c r="Q662" s="105"/>
    </row>
    <row r="663" spans="2:17" ht="51.75" thickBot="1" x14ac:dyDescent="0.25">
      <c r="B663" s="135" t="s">
        <v>140</v>
      </c>
      <c r="C663" s="141" t="s">
        <v>871</v>
      </c>
      <c r="D663" s="34" t="s">
        <v>901</v>
      </c>
      <c r="E663" s="76">
        <f t="shared" si="19"/>
        <v>0.33333333333333331</v>
      </c>
      <c r="F663" s="108" t="s">
        <v>889</v>
      </c>
      <c r="G663" s="78">
        <v>42</v>
      </c>
      <c r="H663" s="137" t="s">
        <v>309</v>
      </c>
      <c r="I663" s="137" t="s">
        <v>498</v>
      </c>
      <c r="J663" s="78" t="s">
        <v>505</v>
      </c>
      <c r="K663" s="126" t="s">
        <v>475</v>
      </c>
      <c r="L663" s="71" t="s">
        <v>508</v>
      </c>
      <c r="M663" s="60" t="s">
        <v>365</v>
      </c>
      <c r="N663" s="60" t="s">
        <v>1168</v>
      </c>
      <c r="O663" s="59" t="s">
        <v>1168</v>
      </c>
      <c r="P663" s="77"/>
      <c r="Q663" s="105"/>
    </row>
    <row r="664" spans="2:17" ht="115.5" thickBot="1" x14ac:dyDescent="0.25">
      <c r="B664" s="135" t="s">
        <v>140</v>
      </c>
      <c r="C664" s="141" t="s">
        <v>871</v>
      </c>
      <c r="D664" s="34" t="s">
        <v>901</v>
      </c>
      <c r="E664" s="76">
        <f t="shared" si="19"/>
        <v>0.33333333333333331</v>
      </c>
      <c r="F664" s="108" t="s">
        <v>889</v>
      </c>
      <c r="G664" s="78">
        <v>42</v>
      </c>
      <c r="H664" s="137" t="s">
        <v>309</v>
      </c>
      <c r="I664" s="137" t="s">
        <v>503</v>
      </c>
      <c r="J664" s="132" t="s">
        <v>506</v>
      </c>
      <c r="K664" s="107" t="s">
        <v>1168</v>
      </c>
      <c r="L664" s="71" t="s">
        <v>509</v>
      </c>
      <c r="M664" s="60" t="s">
        <v>365</v>
      </c>
      <c r="N664" s="60" t="s">
        <v>1168</v>
      </c>
      <c r="O664" s="59" t="s">
        <v>1168</v>
      </c>
      <c r="P664" s="77"/>
      <c r="Q664" s="105"/>
    </row>
    <row r="665" spans="2:17" ht="51.75" thickBot="1" x14ac:dyDescent="0.25">
      <c r="B665" s="135" t="s">
        <v>140</v>
      </c>
      <c r="C665" s="141" t="s">
        <v>871</v>
      </c>
      <c r="D665" s="34" t="s">
        <v>902</v>
      </c>
      <c r="E665" s="76">
        <f t="shared" si="19"/>
        <v>0.33333333333333331</v>
      </c>
      <c r="F665" s="137" t="s">
        <v>890</v>
      </c>
      <c r="G665" s="78">
        <v>42</v>
      </c>
      <c r="H665" s="137" t="s">
        <v>309</v>
      </c>
      <c r="I665" s="137" t="s">
        <v>497</v>
      </c>
      <c r="J665" s="78" t="s">
        <v>504</v>
      </c>
      <c r="K665" s="107" t="s">
        <v>1168</v>
      </c>
      <c r="L665" s="71" t="s">
        <v>507</v>
      </c>
      <c r="M665" s="60" t="s">
        <v>365</v>
      </c>
      <c r="N665" s="60" t="s">
        <v>1168</v>
      </c>
      <c r="O665" s="59" t="s">
        <v>1168</v>
      </c>
      <c r="P665" s="77"/>
      <c r="Q665" s="105"/>
    </row>
    <row r="666" spans="2:17" ht="51.75" thickBot="1" x14ac:dyDescent="0.25">
      <c r="B666" s="135" t="s">
        <v>140</v>
      </c>
      <c r="C666" s="141" t="s">
        <v>871</v>
      </c>
      <c r="D666" s="34" t="s">
        <v>902</v>
      </c>
      <c r="E666" s="76">
        <f t="shared" si="19"/>
        <v>0.33333333333333331</v>
      </c>
      <c r="F666" s="137" t="s">
        <v>890</v>
      </c>
      <c r="G666" s="78">
        <v>42</v>
      </c>
      <c r="H666" s="137" t="s">
        <v>309</v>
      </c>
      <c r="I666" s="137" t="s">
        <v>498</v>
      </c>
      <c r="J666" s="78" t="s">
        <v>505</v>
      </c>
      <c r="K666" s="126" t="s">
        <v>475</v>
      </c>
      <c r="L666" s="71" t="s">
        <v>508</v>
      </c>
      <c r="M666" s="60" t="s">
        <v>365</v>
      </c>
      <c r="N666" s="60" t="s">
        <v>1168</v>
      </c>
      <c r="O666" s="59" t="s">
        <v>1168</v>
      </c>
      <c r="P666" s="77"/>
      <c r="Q666" s="105"/>
    </row>
    <row r="667" spans="2:17" ht="115.5" thickBot="1" x14ac:dyDescent="0.25">
      <c r="B667" s="135" t="s">
        <v>140</v>
      </c>
      <c r="C667" s="141" t="s">
        <v>871</v>
      </c>
      <c r="D667" s="34" t="s">
        <v>902</v>
      </c>
      <c r="E667" s="76">
        <f t="shared" si="19"/>
        <v>0.33333333333333331</v>
      </c>
      <c r="F667" s="137" t="s">
        <v>890</v>
      </c>
      <c r="G667" s="78">
        <v>42</v>
      </c>
      <c r="H667" s="137" t="s">
        <v>309</v>
      </c>
      <c r="I667" s="137" t="s">
        <v>503</v>
      </c>
      <c r="J667" s="132" t="s">
        <v>506</v>
      </c>
      <c r="K667" s="107" t="s">
        <v>1168</v>
      </c>
      <c r="L667" s="71" t="s">
        <v>509</v>
      </c>
      <c r="M667" s="60" t="s">
        <v>365</v>
      </c>
      <c r="N667" s="60" t="s">
        <v>1168</v>
      </c>
      <c r="O667" s="59" t="s">
        <v>1168</v>
      </c>
      <c r="P667" s="77"/>
      <c r="Q667" s="105"/>
    </row>
    <row r="668" spans="2:17" ht="51.75" thickBot="1" x14ac:dyDescent="0.25">
      <c r="B668" s="135" t="s">
        <v>140</v>
      </c>
      <c r="C668" s="141" t="s">
        <v>871</v>
      </c>
      <c r="D668" s="34" t="s">
        <v>1133</v>
      </c>
      <c r="E668" s="76">
        <f t="shared" si="19"/>
        <v>0.33333333333333331</v>
      </c>
      <c r="F668" s="137" t="s">
        <v>891</v>
      </c>
      <c r="G668" s="78">
        <v>42</v>
      </c>
      <c r="H668" s="137" t="s">
        <v>309</v>
      </c>
      <c r="I668" s="137" t="s">
        <v>497</v>
      </c>
      <c r="J668" s="78" t="s">
        <v>504</v>
      </c>
      <c r="K668" s="107" t="s">
        <v>1168</v>
      </c>
      <c r="L668" s="71" t="s">
        <v>507</v>
      </c>
      <c r="M668" s="60" t="s">
        <v>365</v>
      </c>
      <c r="N668" s="60" t="s">
        <v>1168</v>
      </c>
      <c r="O668" s="59" t="s">
        <v>1168</v>
      </c>
      <c r="P668" s="77"/>
      <c r="Q668" s="105"/>
    </row>
    <row r="669" spans="2:17" ht="51.75" thickBot="1" x14ac:dyDescent="0.25">
      <c r="B669" s="135" t="s">
        <v>140</v>
      </c>
      <c r="C669" s="141" t="s">
        <v>871</v>
      </c>
      <c r="D669" s="34" t="s">
        <v>1133</v>
      </c>
      <c r="E669" s="76">
        <f t="shared" si="19"/>
        <v>0.33333333333333331</v>
      </c>
      <c r="F669" s="137" t="s">
        <v>891</v>
      </c>
      <c r="G669" s="78">
        <v>42</v>
      </c>
      <c r="H669" s="137" t="s">
        <v>309</v>
      </c>
      <c r="I669" s="137" t="s">
        <v>498</v>
      </c>
      <c r="J669" s="78" t="s">
        <v>505</v>
      </c>
      <c r="K669" s="160" t="s">
        <v>1168</v>
      </c>
      <c r="L669" s="71" t="s">
        <v>508</v>
      </c>
      <c r="M669" s="60" t="s">
        <v>365</v>
      </c>
      <c r="N669" s="60" t="s">
        <v>1168</v>
      </c>
      <c r="O669" s="59" t="s">
        <v>1168</v>
      </c>
      <c r="P669" s="77"/>
      <c r="Q669" s="105"/>
    </row>
    <row r="670" spans="2:17" ht="115.5" thickBot="1" x14ac:dyDescent="0.25">
      <c r="B670" s="135" t="s">
        <v>140</v>
      </c>
      <c r="C670" s="141" t="s">
        <v>871</v>
      </c>
      <c r="D670" s="34" t="s">
        <v>1133</v>
      </c>
      <c r="E670" s="76">
        <f t="shared" si="19"/>
        <v>0.33333333333333331</v>
      </c>
      <c r="F670" s="137" t="s">
        <v>891</v>
      </c>
      <c r="G670" s="78">
        <v>42</v>
      </c>
      <c r="H670" s="137" t="s">
        <v>309</v>
      </c>
      <c r="I670" s="137" t="s">
        <v>503</v>
      </c>
      <c r="J670" s="132" t="s">
        <v>506</v>
      </c>
      <c r="K670" s="126" t="s">
        <v>475</v>
      </c>
      <c r="L670" s="71" t="s">
        <v>509</v>
      </c>
      <c r="M670" s="60" t="s">
        <v>365</v>
      </c>
      <c r="N670" s="60" t="s">
        <v>1168</v>
      </c>
      <c r="O670" s="59" t="s">
        <v>1168</v>
      </c>
      <c r="P670" s="77"/>
      <c r="Q670" s="105"/>
    </row>
    <row r="671" spans="2:17" ht="64.5" thickBot="1" x14ac:dyDescent="0.25">
      <c r="B671" s="134" t="s">
        <v>140</v>
      </c>
      <c r="C671" s="141" t="s">
        <v>871</v>
      </c>
      <c r="D671" s="34" t="s">
        <v>903</v>
      </c>
      <c r="E671" s="76">
        <f t="shared" si="19"/>
        <v>0.33333333333333331</v>
      </c>
      <c r="F671" s="137" t="s">
        <v>892</v>
      </c>
      <c r="G671" s="78">
        <v>42</v>
      </c>
      <c r="H671" s="108" t="s">
        <v>309</v>
      </c>
      <c r="I671" s="108" t="s">
        <v>497</v>
      </c>
      <c r="J671" s="78" t="s">
        <v>504</v>
      </c>
      <c r="K671" s="107" t="s">
        <v>1168</v>
      </c>
      <c r="L671" s="71" t="s">
        <v>507</v>
      </c>
      <c r="M671" s="60" t="s">
        <v>365</v>
      </c>
      <c r="N671" s="60" t="s">
        <v>1168</v>
      </c>
      <c r="O671" s="60" t="s">
        <v>1168</v>
      </c>
      <c r="P671" s="77"/>
      <c r="Q671" s="105"/>
    </row>
    <row r="672" spans="2:17" ht="64.5" thickBot="1" x14ac:dyDescent="0.25">
      <c r="B672" s="134" t="s">
        <v>140</v>
      </c>
      <c r="C672" s="141" t="s">
        <v>871</v>
      </c>
      <c r="D672" s="34" t="s">
        <v>903</v>
      </c>
      <c r="E672" s="76">
        <f t="shared" si="19"/>
        <v>0.33333333333333331</v>
      </c>
      <c r="F672" s="137" t="s">
        <v>892</v>
      </c>
      <c r="G672" s="78">
        <v>42</v>
      </c>
      <c r="H672" s="108" t="s">
        <v>309</v>
      </c>
      <c r="I672" s="108" t="s">
        <v>498</v>
      </c>
      <c r="J672" s="78" t="s">
        <v>505</v>
      </c>
      <c r="K672" s="126" t="s">
        <v>475</v>
      </c>
      <c r="L672" s="71" t="s">
        <v>508</v>
      </c>
      <c r="M672" s="60" t="s">
        <v>365</v>
      </c>
      <c r="N672" s="60" t="s">
        <v>1168</v>
      </c>
      <c r="O672" s="60" t="s">
        <v>1168</v>
      </c>
      <c r="P672" s="77"/>
      <c r="Q672" s="105"/>
    </row>
    <row r="673" spans="2:17" ht="115.5" thickBot="1" x14ac:dyDescent="0.25">
      <c r="B673" s="134" t="s">
        <v>140</v>
      </c>
      <c r="C673" s="141" t="s">
        <v>871</v>
      </c>
      <c r="D673" s="34" t="s">
        <v>903</v>
      </c>
      <c r="E673" s="76">
        <f t="shared" si="19"/>
        <v>0.33333333333333331</v>
      </c>
      <c r="F673" s="137" t="s">
        <v>892</v>
      </c>
      <c r="G673" s="78">
        <v>42</v>
      </c>
      <c r="H673" s="108" t="s">
        <v>309</v>
      </c>
      <c r="I673" s="108" t="s">
        <v>503</v>
      </c>
      <c r="J673" s="132" t="s">
        <v>506</v>
      </c>
      <c r="K673" s="107" t="s">
        <v>1168</v>
      </c>
      <c r="L673" s="71" t="s">
        <v>509</v>
      </c>
      <c r="M673" s="60" t="s">
        <v>365</v>
      </c>
      <c r="N673" s="60" t="s">
        <v>1168</v>
      </c>
      <c r="O673" s="60" t="s">
        <v>1168</v>
      </c>
      <c r="P673" s="77"/>
      <c r="Q673" s="105"/>
    </row>
    <row r="674" spans="2:17" ht="179.25" thickBot="1" x14ac:dyDescent="0.25">
      <c r="B674" s="134" t="s">
        <v>146</v>
      </c>
      <c r="C674" s="141" t="s">
        <v>908</v>
      </c>
      <c r="D674" s="34" t="s">
        <v>919</v>
      </c>
      <c r="E674" s="76">
        <f t="shared" si="19"/>
        <v>0.33333333333333331</v>
      </c>
      <c r="F674" s="137" t="s">
        <v>909</v>
      </c>
      <c r="G674" s="78">
        <v>42</v>
      </c>
      <c r="H674" s="108" t="s">
        <v>309</v>
      </c>
      <c r="I674" s="108" t="s">
        <v>497</v>
      </c>
      <c r="J674" s="78" t="s">
        <v>504</v>
      </c>
      <c r="K674" s="159" t="s">
        <v>475</v>
      </c>
      <c r="L674" s="71" t="s">
        <v>507</v>
      </c>
      <c r="M674" s="60" t="s">
        <v>365</v>
      </c>
      <c r="N674" s="60" t="s">
        <v>1168</v>
      </c>
      <c r="O674" s="60" t="s">
        <v>1168</v>
      </c>
      <c r="P674" s="77"/>
      <c r="Q674" s="105"/>
    </row>
    <row r="675" spans="2:17" ht="179.25" thickBot="1" x14ac:dyDescent="0.25">
      <c r="B675" s="135" t="s">
        <v>146</v>
      </c>
      <c r="C675" s="141" t="s">
        <v>908</v>
      </c>
      <c r="D675" s="34" t="s">
        <v>919</v>
      </c>
      <c r="E675" s="76">
        <f t="shared" si="19"/>
        <v>0.33333333333333331</v>
      </c>
      <c r="F675" s="137" t="s">
        <v>909</v>
      </c>
      <c r="G675" s="78">
        <v>42</v>
      </c>
      <c r="H675" s="137" t="s">
        <v>309</v>
      </c>
      <c r="I675" s="137" t="s">
        <v>498</v>
      </c>
      <c r="J675" s="78" t="s">
        <v>505</v>
      </c>
      <c r="K675" s="126" t="s">
        <v>475</v>
      </c>
      <c r="L675" s="71" t="s">
        <v>508</v>
      </c>
      <c r="M675" s="60" t="s">
        <v>365</v>
      </c>
      <c r="N675" s="60" t="s">
        <v>1168</v>
      </c>
      <c r="O675" s="60" t="s">
        <v>1168</v>
      </c>
      <c r="P675" s="77"/>
      <c r="Q675" s="105"/>
    </row>
    <row r="676" spans="2:17" ht="179.25" thickBot="1" x14ac:dyDescent="0.25">
      <c r="B676" s="135" t="s">
        <v>146</v>
      </c>
      <c r="C676" s="141" t="s">
        <v>908</v>
      </c>
      <c r="D676" s="34" t="s">
        <v>919</v>
      </c>
      <c r="E676" s="76">
        <f t="shared" si="19"/>
        <v>0.33333333333333331</v>
      </c>
      <c r="F676" s="137" t="s">
        <v>909</v>
      </c>
      <c r="G676" s="78">
        <v>42</v>
      </c>
      <c r="H676" s="137" t="s">
        <v>309</v>
      </c>
      <c r="I676" s="137" t="s">
        <v>503</v>
      </c>
      <c r="J676" s="132" t="s">
        <v>506</v>
      </c>
      <c r="K676" s="107" t="s">
        <v>1168</v>
      </c>
      <c r="L676" s="71" t="s">
        <v>509</v>
      </c>
      <c r="M676" s="60" t="s">
        <v>365</v>
      </c>
      <c r="N676" s="60" t="s">
        <v>1168</v>
      </c>
      <c r="O676" s="60" t="s">
        <v>1168</v>
      </c>
      <c r="P676" s="77"/>
      <c r="Q676" s="105"/>
    </row>
    <row r="677" spans="2:17" ht="153.75" thickBot="1" x14ac:dyDescent="0.25">
      <c r="B677" s="135" t="s">
        <v>146</v>
      </c>
      <c r="C677" s="141" t="s">
        <v>908</v>
      </c>
      <c r="D677" s="34" t="s">
        <v>921</v>
      </c>
      <c r="E677" s="76">
        <f t="shared" si="19"/>
        <v>0.33333333333333331</v>
      </c>
      <c r="F677" s="108" t="s">
        <v>912</v>
      </c>
      <c r="G677" s="78">
        <v>42</v>
      </c>
      <c r="H677" s="137" t="s">
        <v>309</v>
      </c>
      <c r="I677" s="137" t="s">
        <v>497</v>
      </c>
      <c r="J677" s="78" t="s">
        <v>504</v>
      </c>
      <c r="K677" s="107" t="s">
        <v>1168</v>
      </c>
      <c r="L677" s="71" t="s">
        <v>507</v>
      </c>
      <c r="M677" s="60" t="s">
        <v>365</v>
      </c>
      <c r="N677" s="60" t="s">
        <v>1168</v>
      </c>
      <c r="O677" s="60" t="s">
        <v>1168</v>
      </c>
      <c r="P677" s="77"/>
      <c r="Q677" s="105"/>
    </row>
    <row r="678" spans="2:17" ht="153.75" thickBot="1" x14ac:dyDescent="0.25">
      <c r="B678" s="135" t="s">
        <v>146</v>
      </c>
      <c r="C678" s="141" t="s">
        <v>908</v>
      </c>
      <c r="D678" s="34" t="s">
        <v>921</v>
      </c>
      <c r="E678" s="76">
        <f t="shared" si="19"/>
        <v>0.33333333333333331</v>
      </c>
      <c r="F678" s="108" t="s">
        <v>912</v>
      </c>
      <c r="G678" s="78">
        <v>42</v>
      </c>
      <c r="H678" s="137" t="s">
        <v>309</v>
      </c>
      <c r="I678" s="137" t="s">
        <v>498</v>
      </c>
      <c r="J678" s="78" t="s">
        <v>505</v>
      </c>
      <c r="K678" s="107" t="s">
        <v>1168</v>
      </c>
      <c r="L678" s="71" t="s">
        <v>508</v>
      </c>
      <c r="M678" s="60" t="s">
        <v>365</v>
      </c>
      <c r="N678" s="60" t="s">
        <v>1168</v>
      </c>
      <c r="O678" s="60" t="s">
        <v>1168</v>
      </c>
      <c r="P678" s="77"/>
      <c r="Q678" s="105"/>
    </row>
    <row r="679" spans="2:17" ht="153.75" thickBot="1" x14ac:dyDescent="0.25">
      <c r="B679" s="135" t="s">
        <v>146</v>
      </c>
      <c r="C679" s="141" t="s">
        <v>908</v>
      </c>
      <c r="D679" s="34" t="s">
        <v>921</v>
      </c>
      <c r="E679" s="76">
        <f t="shared" si="19"/>
        <v>0.33333333333333331</v>
      </c>
      <c r="F679" s="108" t="s">
        <v>912</v>
      </c>
      <c r="G679" s="78">
        <v>42</v>
      </c>
      <c r="H679" s="137" t="s">
        <v>309</v>
      </c>
      <c r="I679" s="137" t="s">
        <v>503</v>
      </c>
      <c r="J679" s="132" t="s">
        <v>506</v>
      </c>
      <c r="K679" s="107" t="s">
        <v>1168</v>
      </c>
      <c r="L679" s="71" t="s">
        <v>509</v>
      </c>
      <c r="M679" s="60" t="s">
        <v>365</v>
      </c>
      <c r="N679" s="60" t="s">
        <v>1168</v>
      </c>
      <c r="O679" s="60" t="s">
        <v>1168</v>
      </c>
      <c r="P679" s="77"/>
      <c r="Q679" s="105"/>
    </row>
    <row r="680" spans="2:17" ht="26.25" thickBot="1" x14ac:dyDescent="0.25">
      <c r="B680" s="134" t="s">
        <v>146</v>
      </c>
      <c r="C680" s="141" t="s">
        <v>908</v>
      </c>
      <c r="D680" s="34" t="s">
        <v>922</v>
      </c>
      <c r="E680" s="76">
        <f t="shared" si="19"/>
        <v>0.33333333333333331</v>
      </c>
      <c r="F680" s="108" t="s">
        <v>913</v>
      </c>
      <c r="G680" s="78">
        <v>42</v>
      </c>
      <c r="H680" s="108" t="s">
        <v>309</v>
      </c>
      <c r="I680" s="108" t="s">
        <v>497</v>
      </c>
      <c r="J680" s="78" t="s">
        <v>504</v>
      </c>
      <c r="K680" s="107" t="s">
        <v>1168</v>
      </c>
      <c r="L680" s="71" t="s">
        <v>507</v>
      </c>
      <c r="M680" s="60" t="s">
        <v>365</v>
      </c>
      <c r="N680" s="60" t="s">
        <v>1168</v>
      </c>
      <c r="O680" s="60" t="s">
        <v>1168</v>
      </c>
      <c r="P680" s="77"/>
      <c r="Q680" s="105"/>
    </row>
    <row r="681" spans="2:17" ht="26.25" thickBot="1" x14ac:dyDescent="0.25">
      <c r="B681" s="134" t="s">
        <v>146</v>
      </c>
      <c r="C681" s="141" t="s">
        <v>908</v>
      </c>
      <c r="D681" s="34" t="s">
        <v>922</v>
      </c>
      <c r="E681" s="76">
        <f t="shared" si="19"/>
        <v>0.33333333333333331</v>
      </c>
      <c r="F681" s="137" t="s">
        <v>913</v>
      </c>
      <c r="G681" s="78">
        <v>42</v>
      </c>
      <c r="H681" s="108" t="s">
        <v>309</v>
      </c>
      <c r="I681" s="108" t="s">
        <v>498</v>
      </c>
      <c r="J681" s="78" t="s">
        <v>505</v>
      </c>
      <c r="K681" s="157" t="s">
        <v>475</v>
      </c>
      <c r="L681" s="71" t="s">
        <v>508</v>
      </c>
      <c r="M681" s="60" t="s">
        <v>365</v>
      </c>
      <c r="N681" s="60" t="s">
        <v>1168</v>
      </c>
      <c r="O681" s="60" t="s">
        <v>1168</v>
      </c>
      <c r="P681" s="77"/>
      <c r="Q681" s="105"/>
    </row>
    <row r="682" spans="2:17" ht="115.5" thickBot="1" x14ac:dyDescent="0.25">
      <c r="B682" s="134" t="s">
        <v>146</v>
      </c>
      <c r="C682" s="141" t="s">
        <v>908</v>
      </c>
      <c r="D682" s="34" t="s">
        <v>922</v>
      </c>
      <c r="E682" s="76">
        <f t="shared" si="19"/>
        <v>0.33333333333333331</v>
      </c>
      <c r="F682" s="137" t="s">
        <v>913</v>
      </c>
      <c r="G682" s="78">
        <v>42</v>
      </c>
      <c r="H682" s="108" t="s">
        <v>309</v>
      </c>
      <c r="I682" s="108" t="s">
        <v>503</v>
      </c>
      <c r="J682" s="132" t="s">
        <v>506</v>
      </c>
      <c r="K682" s="107" t="s">
        <v>1168</v>
      </c>
      <c r="L682" s="71" t="s">
        <v>509</v>
      </c>
      <c r="M682" s="60" t="s">
        <v>365</v>
      </c>
      <c r="N682" s="60" t="s">
        <v>1168</v>
      </c>
      <c r="O682" s="60" t="s">
        <v>1168</v>
      </c>
      <c r="P682" s="77"/>
      <c r="Q682" s="105"/>
    </row>
    <row r="683" spans="2:17" ht="64.5" thickBot="1" x14ac:dyDescent="0.25">
      <c r="B683" s="135" t="s">
        <v>146</v>
      </c>
      <c r="C683" s="141" t="s">
        <v>908</v>
      </c>
      <c r="D683" s="34" t="s">
        <v>923</v>
      </c>
      <c r="E683" s="76">
        <f t="shared" si="19"/>
        <v>0.33333333333333331</v>
      </c>
      <c r="F683" s="137" t="s">
        <v>916</v>
      </c>
      <c r="G683" s="78">
        <v>42</v>
      </c>
      <c r="H683" s="137" t="s">
        <v>309</v>
      </c>
      <c r="I683" s="137" t="s">
        <v>497</v>
      </c>
      <c r="J683" s="78" t="s">
        <v>504</v>
      </c>
      <c r="K683" s="159" t="s">
        <v>475</v>
      </c>
      <c r="L683" s="71" t="s">
        <v>507</v>
      </c>
      <c r="M683" s="60" t="s">
        <v>365</v>
      </c>
      <c r="N683" s="60" t="s">
        <v>1168</v>
      </c>
      <c r="O683" s="60" t="s">
        <v>1168</v>
      </c>
      <c r="P683" s="77"/>
      <c r="Q683" s="105"/>
    </row>
    <row r="684" spans="2:17" ht="64.5" thickBot="1" x14ac:dyDescent="0.25">
      <c r="B684" s="135" t="s">
        <v>146</v>
      </c>
      <c r="C684" s="141" t="s">
        <v>908</v>
      </c>
      <c r="D684" s="34" t="s">
        <v>923</v>
      </c>
      <c r="E684" s="76">
        <f t="shared" si="19"/>
        <v>0.33333333333333331</v>
      </c>
      <c r="F684" s="137" t="s">
        <v>916</v>
      </c>
      <c r="G684" s="78">
        <v>42</v>
      </c>
      <c r="H684" s="137" t="s">
        <v>309</v>
      </c>
      <c r="I684" s="137" t="s">
        <v>498</v>
      </c>
      <c r="J684" s="78" t="s">
        <v>505</v>
      </c>
      <c r="K684" s="107" t="s">
        <v>1168</v>
      </c>
      <c r="L684" s="71" t="s">
        <v>508</v>
      </c>
      <c r="M684" s="60" t="s">
        <v>365</v>
      </c>
      <c r="N684" s="60" t="s">
        <v>1168</v>
      </c>
      <c r="O684" s="60" t="s">
        <v>1168</v>
      </c>
      <c r="P684" s="77"/>
      <c r="Q684" s="105"/>
    </row>
    <row r="685" spans="2:17" ht="115.5" thickBot="1" x14ac:dyDescent="0.25">
      <c r="B685" s="135" t="s">
        <v>146</v>
      </c>
      <c r="C685" s="141" t="s">
        <v>908</v>
      </c>
      <c r="D685" s="34" t="s">
        <v>923</v>
      </c>
      <c r="E685" s="76">
        <f t="shared" si="19"/>
        <v>0.33333333333333331</v>
      </c>
      <c r="F685" s="137" t="s">
        <v>916</v>
      </c>
      <c r="G685" s="78">
        <v>42</v>
      </c>
      <c r="H685" s="137" t="s">
        <v>309</v>
      </c>
      <c r="I685" s="137" t="s">
        <v>503</v>
      </c>
      <c r="J685" s="132" t="s">
        <v>506</v>
      </c>
      <c r="K685" s="107" t="s">
        <v>1168</v>
      </c>
      <c r="L685" s="71" t="s">
        <v>509</v>
      </c>
      <c r="M685" s="60" t="s">
        <v>365</v>
      </c>
      <c r="N685" s="60" t="s">
        <v>1168</v>
      </c>
      <c r="O685" s="60" t="s">
        <v>1168</v>
      </c>
      <c r="P685" s="77"/>
      <c r="Q685" s="105"/>
    </row>
    <row r="686" spans="2:17" ht="77.25" thickBot="1" x14ac:dyDescent="0.25">
      <c r="B686" s="135" t="s">
        <v>146</v>
      </c>
      <c r="C686" s="141" t="s">
        <v>908</v>
      </c>
      <c r="D686" s="34" t="s">
        <v>924</v>
      </c>
      <c r="E686" s="76">
        <f t="shared" si="19"/>
        <v>0.33333333333333331</v>
      </c>
      <c r="F686" s="108" t="s">
        <v>918</v>
      </c>
      <c r="G686" s="78">
        <v>42</v>
      </c>
      <c r="H686" s="137" t="s">
        <v>309</v>
      </c>
      <c r="I686" s="137" t="s">
        <v>497</v>
      </c>
      <c r="J686" s="78" t="s">
        <v>504</v>
      </c>
      <c r="K686" s="159" t="s">
        <v>475</v>
      </c>
      <c r="L686" s="71" t="s">
        <v>507</v>
      </c>
      <c r="M686" s="60" t="s">
        <v>365</v>
      </c>
      <c r="N686" s="60" t="s">
        <v>1168</v>
      </c>
      <c r="O686" s="60" t="s">
        <v>1168</v>
      </c>
      <c r="P686" s="77"/>
      <c r="Q686" s="105"/>
    </row>
    <row r="687" spans="2:17" ht="77.25" thickBot="1" x14ac:dyDescent="0.25">
      <c r="B687" s="135" t="s">
        <v>146</v>
      </c>
      <c r="C687" s="141" t="s">
        <v>908</v>
      </c>
      <c r="D687" s="34" t="s">
        <v>924</v>
      </c>
      <c r="E687" s="76">
        <f t="shared" si="19"/>
        <v>0.33333333333333331</v>
      </c>
      <c r="F687" s="137" t="s">
        <v>918</v>
      </c>
      <c r="G687" s="78">
        <v>42</v>
      </c>
      <c r="H687" s="137" t="s">
        <v>309</v>
      </c>
      <c r="I687" s="137" t="s">
        <v>498</v>
      </c>
      <c r="J687" s="78" t="s">
        <v>505</v>
      </c>
      <c r="K687" s="126" t="s">
        <v>475</v>
      </c>
      <c r="L687" s="71" t="s">
        <v>508</v>
      </c>
      <c r="M687" s="60" t="s">
        <v>365</v>
      </c>
      <c r="N687" s="60" t="s">
        <v>1168</v>
      </c>
      <c r="O687" s="60" t="s">
        <v>1168</v>
      </c>
      <c r="P687" s="77"/>
      <c r="Q687" s="105"/>
    </row>
    <row r="688" spans="2:17" ht="115.5" thickBot="1" x14ac:dyDescent="0.25">
      <c r="B688" s="135" t="s">
        <v>146</v>
      </c>
      <c r="C688" s="141" t="s">
        <v>908</v>
      </c>
      <c r="D688" s="34" t="s">
        <v>924</v>
      </c>
      <c r="E688" s="76">
        <f t="shared" si="19"/>
        <v>0.33333333333333331</v>
      </c>
      <c r="F688" s="137" t="s">
        <v>918</v>
      </c>
      <c r="G688" s="78">
        <v>42</v>
      </c>
      <c r="H688" s="137" t="s">
        <v>309</v>
      </c>
      <c r="I688" s="137" t="s">
        <v>503</v>
      </c>
      <c r="J688" s="132" t="s">
        <v>506</v>
      </c>
      <c r="K688" s="107" t="s">
        <v>1168</v>
      </c>
      <c r="L688" s="71" t="s">
        <v>509</v>
      </c>
      <c r="M688" s="60" t="s">
        <v>365</v>
      </c>
      <c r="N688" s="60" t="s">
        <v>1168</v>
      </c>
      <c r="O688" s="60" t="s">
        <v>1168</v>
      </c>
      <c r="P688" s="77"/>
      <c r="Q688" s="105"/>
    </row>
    <row r="689" spans="2:17" ht="26.25" thickBot="1" x14ac:dyDescent="0.25">
      <c r="B689" s="135" t="s">
        <v>145</v>
      </c>
      <c r="C689" s="141" t="s">
        <v>946</v>
      </c>
      <c r="D689" s="34" t="s">
        <v>1084</v>
      </c>
      <c r="E689" s="76">
        <f t="shared" si="19"/>
        <v>0.125</v>
      </c>
      <c r="F689" s="137" t="s">
        <v>947</v>
      </c>
      <c r="G689" s="78">
        <v>42</v>
      </c>
      <c r="H689" s="137" t="s">
        <v>309</v>
      </c>
      <c r="I689" s="137" t="s">
        <v>497</v>
      </c>
      <c r="J689" s="78" t="s">
        <v>504</v>
      </c>
      <c r="K689" s="107" t="s">
        <v>1168</v>
      </c>
      <c r="L689" s="71" t="s">
        <v>507</v>
      </c>
      <c r="M689" s="60" t="s">
        <v>365</v>
      </c>
      <c r="N689" s="60" t="s">
        <v>1168</v>
      </c>
      <c r="O689" s="60" t="s">
        <v>1168</v>
      </c>
      <c r="P689" s="77"/>
      <c r="Q689" s="105"/>
    </row>
    <row r="690" spans="2:17" ht="26.25" thickBot="1" x14ac:dyDescent="0.25">
      <c r="B690" s="135" t="s">
        <v>145</v>
      </c>
      <c r="C690" s="141" t="s">
        <v>946</v>
      </c>
      <c r="D690" s="34" t="s">
        <v>1084</v>
      </c>
      <c r="E690" s="76">
        <f t="shared" si="19"/>
        <v>0.125</v>
      </c>
      <c r="F690" s="137" t="s">
        <v>947</v>
      </c>
      <c r="G690" s="78">
        <v>42</v>
      </c>
      <c r="H690" s="137" t="s">
        <v>309</v>
      </c>
      <c r="I690" s="137" t="s">
        <v>498</v>
      </c>
      <c r="J690" s="78" t="s">
        <v>505</v>
      </c>
      <c r="K690" s="128" t="s">
        <v>475</v>
      </c>
      <c r="L690" s="71" t="s">
        <v>508</v>
      </c>
      <c r="M690" s="60" t="s">
        <v>365</v>
      </c>
      <c r="N690" s="60" t="s">
        <v>1168</v>
      </c>
      <c r="O690" s="60" t="s">
        <v>1168</v>
      </c>
      <c r="P690" s="77"/>
      <c r="Q690" s="105"/>
    </row>
    <row r="691" spans="2:17" ht="115.5" thickBot="1" x14ac:dyDescent="0.25">
      <c r="B691" s="135" t="s">
        <v>145</v>
      </c>
      <c r="C691" s="141" t="s">
        <v>946</v>
      </c>
      <c r="D691" s="34" t="s">
        <v>1084</v>
      </c>
      <c r="E691" s="76">
        <f t="shared" si="19"/>
        <v>0.125</v>
      </c>
      <c r="F691" s="137" t="s">
        <v>947</v>
      </c>
      <c r="G691" s="78">
        <v>42</v>
      </c>
      <c r="H691" s="137" t="s">
        <v>309</v>
      </c>
      <c r="I691" s="137" t="s">
        <v>503</v>
      </c>
      <c r="J691" s="132" t="s">
        <v>506</v>
      </c>
      <c r="K691" s="128" t="s">
        <v>475</v>
      </c>
      <c r="L691" s="71" t="s">
        <v>509</v>
      </c>
      <c r="M691" s="60" t="s">
        <v>365</v>
      </c>
      <c r="N691" s="60" t="s">
        <v>1168</v>
      </c>
      <c r="O691" s="60" t="s">
        <v>1168</v>
      </c>
      <c r="P691" s="77"/>
      <c r="Q691" s="105"/>
    </row>
    <row r="692" spans="2:17" ht="26.25" thickBot="1" x14ac:dyDescent="0.25">
      <c r="B692" s="135" t="s">
        <v>145</v>
      </c>
      <c r="C692" s="141" t="s">
        <v>946</v>
      </c>
      <c r="D692" s="34" t="s">
        <v>959</v>
      </c>
      <c r="E692" s="76">
        <f t="shared" si="19"/>
        <v>9.0909090909090912E-2</v>
      </c>
      <c r="F692" s="137" t="s">
        <v>948</v>
      </c>
      <c r="G692" s="78">
        <v>42</v>
      </c>
      <c r="H692" s="137" t="s">
        <v>309</v>
      </c>
      <c r="I692" s="137" t="s">
        <v>497</v>
      </c>
      <c r="J692" s="78" t="s">
        <v>504</v>
      </c>
      <c r="K692" s="107" t="s">
        <v>1168</v>
      </c>
      <c r="L692" s="71" t="s">
        <v>507</v>
      </c>
      <c r="M692" s="60" t="s">
        <v>365</v>
      </c>
      <c r="N692" s="60" t="s">
        <v>1168</v>
      </c>
      <c r="O692" s="60" t="s">
        <v>1168</v>
      </c>
      <c r="P692" s="77"/>
      <c r="Q692" s="105"/>
    </row>
    <row r="693" spans="2:17" ht="26.25" thickBot="1" x14ac:dyDescent="0.25">
      <c r="B693" s="135" t="s">
        <v>145</v>
      </c>
      <c r="C693" s="141" t="s">
        <v>946</v>
      </c>
      <c r="D693" s="34" t="s">
        <v>959</v>
      </c>
      <c r="E693" s="76">
        <f t="shared" si="19"/>
        <v>9.0909090909090912E-2</v>
      </c>
      <c r="F693" s="137" t="s">
        <v>948</v>
      </c>
      <c r="G693" s="78">
        <v>42</v>
      </c>
      <c r="H693" s="137" t="s">
        <v>309</v>
      </c>
      <c r="I693" s="137" t="s">
        <v>498</v>
      </c>
      <c r="J693" s="78" t="s">
        <v>505</v>
      </c>
      <c r="K693" s="126" t="s">
        <v>475</v>
      </c>
      <c r="L693" s="71" t="s">
        <v>508</v>
      </c>
      <c r="M693" s="60" t="s">
        <v>365</v>
      </c>
      <c r="N693" s="60" t="s">
        <v>1168</v>
      </c>
      <c r="O693" s="60" t="s">
        <v>1168</v>
      </c>
      <c r="P693" s="77"/>
      <c r="Q693" s="105"/>
    </row>
    <row r="694" spans="2:17" ht="115.5" thickBot="1" x14ac:dyDescent="0.25">
      <c r="B694" s="135" t="s">
        <v>145</v>
      </c>
      <c r="C694" s="141" t="s">
        <v>946</v>
      </c>
      <c r="D694" s="34" t="s">
        <v>959</v>
      </c>
      <c r="E694" s="76">
        <f t="shared" si="19"/>
        <v>9.0909090909090912E-2</v>
      </c>
      <c r="F694" s="137" t="s">
        <v>948</v>
      </c>
      <c r="G694" s="78">
        <v>42</v>
      </c>
      <c r="H694" s="137" t="s">
        <v>309</v>
      </c>
      <c r="I694" s="137" t="s">
        <v>503</v>
      </c>
      <c r="J694" s="132" t="s">
        <v>506</v>
      </c>
      <c r="K694" s="126" t="s">
        <v>475</v>
      </c>
      <c r="L694" s="71" t="s">
        <v>509</v>
      </c>
      <c r="M694" s="60" t="s">
        <v>365</v>
      </c>
      <c r="N694" s="60" t="s">
        <v>1168</v>
      </c>
      <c r="O694" s="60" t="s">
        <v>1168</v>
      </c>
      <c r="P694" s="77"/>
      <c r="Q694" s="105"/>
    </row>
    <row r="695" spans="2:17" ht="26.25" thickBot="1" x14ac:dyDescent="0.25">
      <c r="B695" s="135" t="s">
        <v>145</v>
      </c>
      <c r="C695" s="141" t="s">
        <v>946</v>
      </c>
      <c r="D695" s="34" t="s">
        <v>974</v>
      </c>
      <c r="E695" s="76">
        <f t="shared" si="19"/>
        <v>6.6666666666666666E-2</v>
      </c>
      <c r="F695" s="137" t="s">
        <v>949</v>
      </c>
      <c r="G695" s="78">
        <v>42</v>
      </c>
      <c r="H695" s="137" t="s">
        <v>309</v>
      </c>
      <c r="I695" s="137" t="s">
        <v>497</v>
      </c>
      <c r="J695" s="78" t="s">
        <v>504</v>
      </c>
      <c r="K695" s="107" t="s">
        <v>1168</v>
      </c>
      <c r="L695" s="71" t="s">
        <v>507</v>
      </c>
      <c r="M695" s="60" t="s">
        <v>365</v>
      </c>
      <c r="N695" s="60" t="s">
        <v>1168</v>
      </c>
      <c r="O695" s="60" t="s">
        <v>1168</v>
      </c>
      <c r="P695" s="77"/>
      <c r="Q695" s="105"/>
    </row>
    <row r="696" spans="2:17" ht="26.25" thickBot="1" x14ac:dyDescent="0.25">
      <c r="B696" s="135" t="s">
        <v>145</v>
      </c>
      <c r="C696" s="141" t="s">
        <v>946</v>
      </c>
      <c r="D696" s="34" t="s">
        <v>974</v>
      </c>
      <c r="E696" s="76">
        <f t="shared" si="19"/>
        <v>6.6666666666666666E-2</v>
      </c>
      <c r="F696" s="137" t="s">
        <v>949</v>
      </c>
      <c r="G696" s="78">
        <v>42</v>
      </c>
      <c r="H696" s="137" t="s">
        <v>309</v>
      </c>
      <c r="I696" s="137" t="s">
        <v>498</v>
      </c>
      <c r="J696" s="78" t="s">
        <v>505</v>
      </c>
      <c r="K696" s="126" t="s">
        <v>475</v>
      </c>
      <c r="L696" s="71" t="s">
        <v>508</v>
      </c>
      <c r="M696" s="60" t="s">
        <v>365</v>
      </c>
      <c r="N696" s="60" t="s">
        <v>1168</v>
      </c>
      <c r="O696" s="60" t="s">
        <v>1168</v>
      </c>
      <c r="P696" s="77"/>
      <c r="Q696" s="105"/>
    </row>
    <row r="697" spans="2:17" ht="115.5" thickBot="1" x14ac:dyDescent="0.25">
      <c r="B697" s="135" t="s">
        <v>145</v>
      </c>
      <c r="C697" s="141" t="s">
        <v>946</v>
      </c>
      <c r="D697" s="34" t="s">
        <v>974</v>
      </c>
      <c r="E697" s="76">
        <f t="shared" si="19"/>
        <v>6.6666666666666666E-2</v>
      </c>
      <c r="F697" s="137" t="s">
        <v>949</v>
      </c>
      <c r="G697" s="78">
        <v>42</v>
      </c>
      <c r="H697" s="137" t="s">
        <v>309</v>
      </c>
      <c r="I697" s="137" t="s">
        <v>503</v>
      </c>
      <c r="J697" s="132" t="s">
        <v>506</v>
      </c>
      <c r="K697" s="107" t="s">
        <v>1168</v>
      </c>
      <c r="L697" s="71" t="s">
        <v>509</v>
      </c>
      <c r="M697" s="60" t="s">
        <v>365</v>
      </c>
      <c r="N697" s="60" t="s">
        <v>1168</v>
      </c>
      <c r="O697" s="60" t="s">
        <v>1168</v>
      </c>
      <c r="P697" s="77"/>
      <c r="Q697" s="105"/>
    </row>
    <row r="698" spans="2:17" ht="39" thickBot="1" x14ac:dyDescent="0.25">
      <c r="B698" s="135" t="s">
        <v>145</v>
      </c>
      <c r="C698" s="141" t="s">
        <v>946</v>
      </c>
      <c r="D698" s="34" t="s">
        <v>975</v>
      </c>
      <c r="E698" s="76">
        <f t="shared" si="19"/>
        <v>0.33333333333333331</v>
      </c>
      <c r="F698" s="137" t="s">
        <v>950</v>
      </c>
      <c r="G698" s="78">
        <v>42</v>
      </c>
      <c r="H698" s="137" t="s">
        <v>309</v>
      </c>
      <c r="I698" s="137" t="s">
        <v>497</v>
      </c>
      <c r="J698" s="78" t="s">
        <v>504</v>
      </c>
      <c r="K698" s="107" t="s">
        <v>1168</v>
      </c>
      <c r="L698" s="71" t="s">
        <v>507</v>
      </c>
      <c r="M698" s="60" t="s">
        <v>365</v>
      </c>
      <c r="N698" s="60" t="s">
        <v>1168</v>
      </c>
      <c r="O698" s="60" t="s">
        <v>1168</v>
      </c>
      <c r="P698" s="77"/>
      <c r="Q698" s="105"/>
    </row>
    <row r="699" spans="2:17" ht="39" thickBot="1" x14ac:dyDescent="0.25">
      <c r="B699" s="135" t="s">
        <v>145</v>
      </c>
      <c r="C699" s="141" t="s">
        <v>946</v>
      </c>
      <c r="D699" s="34" t="s">
        <v>975</v>
      </c>
      <c r="E699" s="76">
        <f t="shared" si="19"/>
        <v>0.33333333333333331</v>
      </c>
      <c r="F699" s="137" t="s">
        <v>950</v>
      </c>
      <c r="G699" s="78">
        <v>42</v>
      </c>
      <c r="H699" s="137" t="s">
        <v>309</v>
      </c>
      <c r="I699" s="137" t="s">
        <v>498</v>
      </c>
      <c r="J699" s="78" t="s">
        <v>505</v>
      </c>
      <c r="K699" s="126" t="s">
        <v>475</v>
      </c>
      <c r="L699" s="71" t="s">
        <v>508</v>
      </c>
      <c r="M699" s="60" t="s">
        <v>365</v>
      </c>
      <c r="N699" s="60" t="s">
        <v>1168</v>
      </c>
      <c r="O699" s="60" t="s">
        <v>1168</v>
      </c>
      <c r="P699" s="77"/>
      <c r="Q699" s="105"/>
    </row>
    <row r="700" spans="2:17" ht="115.5" thickBot="1" x14ac:dyDescent="0.25">
      <c r="B700" s="135" t="s">
        <v>145</v>
      </c>
      <c r="C700" s="141" t="s">
        <v>946</v>
      </c>
      <c r="D700" s="34" t="s">
        <v>975</v>
      </c>
      <c r="E700" s="76">
        <f t="shared" si="19"/>
        <v>0.33333333333333331</v>
      </c>
      <c r="F700" s="137" t="s">
        <v>950</v>
      </c>
      <c r="G700" s="78">
        <v>42</v>
      </c>
      <c r="H700" s="137" t="s">
        <v>309</v>
      </c>
      <c r="I700" s="137" t="s">
        <v>503</v>
      </c>
      <c r="J700" s="132" t="s">
        <v>506</v>
      </c>
      <c r="K700" s="126" t="s">
        <v>475</v>
      </c>
      <c r="L700" s="71" t="s">
        <v>509</v>
      </c>
      <c r="M700" s="60" t="s">
        <v>365</v>
      </c>
      <c r="N700" s="60" t="s">
        <v>1168</v>
      </c>
      <c r="O700" s="60" t="s">
        <v>1168</v>
      </c>
      <c r="P700" s="77"/>
      <c r="Q700" s="105"/>
    </row>
    <row r="701" spans="2:17" ht="26.25" thickBot="1" x14ac:dyDescent="0.25">
      <c r="B701" s="135" t="s">
        <v>145</v>
      </c>
      <c r="C701" s="141" t="s">
        <v>946</v>
      </c>
      <c r="D701" s="34" t="s">
        <v>978</v>
      </c>
      <c r="E701" s="76">
        <f t="shared" si="19"/>
        <v>9.0909090909090912E-2</v>
      </c>
      <c r="F701" s="137" t="s">
        <v>955</v>
      </c>
      <c r="G701" s="78">
        <v>42</v>
      </c>
      <c r="H701" s="137" t="s">
        <v>309</v>
      </c>
      <c r="I701" s="137" t="s">
        <v>497</v>
      </c>
      <c r="J701" s="78" t="s">
        <v>504</v>
      </c>
      <c r="K701" s="107" t="s">
        <v>1168</v>
      </c>
      <c r="L701" s="71" t="s">
        <v>507</v>
      </c>
      <c r="M701" s="60" t="s">
        <v>365</v>
      </c>
      <c r="N701" s="60" t="s">
        <v>1168</v>
      </c>
      <c r="O701" s="60" t="s">
        <v>1168</v>
      </c>
      <c r="P701" s="77"/>
      <c r="Q701" s="105"/>
    </row>
    <row r="702" spans="2:17" ht="26.25" thickBot="1" x14ac:dyDescent="0.25">
      <c r="B702" s="135" t="s">
        <v>145</v>
      </c>
      <c r="C702" s="141" t="s">
        <v>946</v>
      </c>
      <c r="D702" s="34" t="s">
        <v>978</v>
      </c>
      <c r="E702" s="76">
        <f t="shared" si="19"/>
        <v>9.0909090909090912E-2</v>
      </c>
      <c r="F702" s="137" t="s">
        <v>955</v>
      </c>
      <c r="G702" s="78">
        <v>42</v>
      </c>
      <c r="H702" s="137" t="s">
        <v>309</v>
      </c>
      <c r="I702" s="137" t="s">
        <v>498</v>
      </c>
      <c r="J702" s="78" t="s">
        <v>505</v>
      </c>
      <c r="K702" s="126" t="s">
        <v>475</v>
      </c>
      <c r="L702" s="71" t="s">
        <v>508</v>
      </c>
      <c r="M702" s="60" t="s">
        <v>365</v>
      </c>
      <c r="N702" s="60" t="s">
        <v>1168</v>
      </c>
      <c r="O702" s="60" t="s">
        <v>1168</v>
      </c>
      <c r="P702" s="77"/>
      <c r="Q702" s="105"/>
    </row>
    <row r="703" spans="2:17" ht="115.5" thickBot="1" x14ac:dyDescent="0.25">
      <c r="B703" s="135" t="s">
        <v>145</v>
      </c>
      <c r="C703" s="141" t="s">
        <v>946</v>
      </c>
      <c r="D703" s="34" t="s">
        <v>978</v>
      </c>
      <c r="E703" s="76">
        <f t="shared" si="19"/>
        <v>9.0909090909090912E-2</v>
      </c>
      <c r="F703" s="137" t="s">
        <v>955</v>
      </c>
      <c r="G703" s="78">
        <v>42</v>
      </c>
      <c r="H703" s="137" t="s">
        <v>309</v>
      </c>
      <c r="I703" s="137" t="s">
        <v>503</v>
      </c>
      <c r="J703" s="132" t="s">
        <v>506</v>
      </c>
      <c r="K703" s="107" t="s">
        <v>1168</v>
      </c>
      <c r="L703" s="71" t="s">
        <v>509</v>
      </c>
      <c r="M703" s="60" t="s">
        <v>365</v>
      </c>
      <c r="N703" s="60" t="s">
        <v>1168</v>
      </c>
      <c r="O703" s="60" t="s">
        <v>1168</v>
      </c>
      <c r="P703" s="77"/>
      <c r="Q703" s="105"/>
    </row>
    <row r="704" spans="2:17" ht="26.25" thickBot="1" x14ac:dyDescent="0.25">
      <c r="B704" s="135" t="s">
        <v>145</v>
      </c>
      <c r="C704" s="141" t="s">
        <v>946</v>
      </c>
      <c r="D704" s="34" t="s">
        <v>980</v>
      </c>
      <c r="E704" s="76">
        <f t="shared" si="19"/>
        <v>0.16666666666666666</v>
      </c>
      <c r="F704" s="137" t="s">
        <v>957</v>
      </c>
      <c r="G704" s="78">
        <v>42</v>
      </c>
      <c r="H704" s="137" t="s">
        <v>309</v>
      </c>
      <c r="I704" s="137" t="s">
        <v>497</v>
      </c>
      <c r="J704" s="78" t="s">
        <v>504</v>
      </c>
      <c r="K704" s="107" t="s">
        <v>1168</v>
      </c>
      <c r="L704" s="71" t="s">
        <v>507</v>
      </c>
      <c r="M704" s="60" t="s">
        <v>365</v>
      </c>
      <c r="N704" s="60" t="s">
        <v>1168</v>
      </c>
      <c r="O704" s="60" t="s">
        <v>1168</v>
      </c>
      <c r="P704" s="77"/>
      <c r="Q704" s="105"/>
    </row>
    <row r="705" spans="2:17" ht="26.25" thickBot="1" x14ac:dyDescent="0.25">
      <c r="B705" s="135" t="s">
        <v>145</v>
      </c>
      <c r="C705" s="141" t="s">
        <v>946</v>
      </c>
      <c r="D705" s="34" t="s">
        <v>980</v>
      </c>
      <c r="E705" s="76">
        <f t="shared" si="19"/>
        <v>0.16666666666666666</v>
      </c>
      <c r="F705" s="137" t="s">
        <v>957</v>
      </c>
      <c r="G705" s="78">
        <v>42</v>
      </c>
      <c r="H705" s="137" t="s">
        <v>309</v>
      </c>
      <c r="I705" s="137" t="s">
        <v>498</v>
      </c>
      <c r="J705" s="78" t="s">
        <v>505</v>
      </c>
      <c r="K705" s="126" t="s">
        <v>475</v>
      </c>
      <c r="L705" s="71" t="s">
        <v>508</v>
      </c>
      <c r="M705" s="60" t="s">
        <v>365</v>
      </c>
      <c r="N705" s="60" t="s">
        <v>1168</v>
      </c>
      <c r="O705" s="60" t="s">
        <v>1168</v>
      </c>
      <c r="P705" s="77"/>
      <c r="Q705" s="105"/>
    </row>
    <row r="706" spans="2:17" ht="115.5" thickBot="1" x14ac:dyDescent="0.25">
      <c r="B706" s="135" t="s">
        <v>145</v>
      </c>
      <c r="C706" s="141" t="s">
        <v>946</v>
      </c>
      <c r="D706" s="34" t="s">
        <v>980</v>
      </c>
      <c r="E706" s="76">
        <f t="shared" si="19"/>
        <v>0.16666666666666666</v>
      </c>
      <c r="F706" s="137" t="s">
        <v>957</v>
      </c>
      <c r="G706" s="78">
        <v>42</v>
      </c>
      <c r="H706" s="137" t="s">
        <v>309</v>
      </c>
      <c r="I706" s="137" t="s">
        <v>503</v>
      </c>
      <c r="J706" s="132" t="s">
        <v>506</v>
      </c>
      <c r="K706" s="107" t="s">
        <v>1168</v>
      </c>
      <c r="L706" s="71" t="s">
        <v>509</v>
      </c>
      <c r="M706" s="60" t="s">
        <v>365</v>
      </c>
      <c r="N706" s="60" t="s">
        <v>1168</v>
      </c>
      <c r="O706" s="60" t="s">
        <v>1168</v>
      </c>
      <c r="P706" s="77"/>
      <c r="Q706" s="105"/>
    </row>
    <row r="707" spans="2:17" ht="267" customHeight="1" thickBot="1" x14ac:dyDescent="0.25">
      <c r="B707" s="135" t="s">
        <v>150</v>
      </c>
      <c r="C707" s="141" t="s">
        <v>982</v>
      </c>
      <c r="D707" s="34" t="s">
        <v>992</v>
      </c>
      <c r="E707" s="76">
        <f t="shared" si="19"/>
        <v>0.33333333333333331</v>
      </c>
      <c r="F707" s="137" t="s">
        <v>984</v>
      </c>
      <c r="G707" s="78">
        <v>42</v>
      </c>
      <c r="H707" s="137" t="s">
        <v>309</v>
      </c>
      <c r="I707" s="137" t="s">
        <v>497</v>
      </c>
      <c r="J707" s="78" t="s">
        <v>504</v>
      </c>
      <c r="K707" s="107" t="s">
        <v>1168</v>
      </c>
      <c r="L707" s="71" t="s">
        <v>507</v>
      </c>
      <c r="M707" s="60" t="s">
        <v>365</v>
      </c>
      <c r="N707" s="60" t="s">
        <v>1168</v>
      </c>
      <c r="O707" s="60" t="s">
        <v>1168</v>
      </c>
      <c r="P707" s="77"/>
      <c r="Q707" s="105"/>
    </row>
    <row r="708" spans="2:17" ht="217.5" thickBot="1" x14ac:dyDescent="0.25">
      <c r="B708" s="135" t="s">
        <v>150</v>
      </c>
      <c r="C708" s="141" t="s">
        <v>982</v>
      </c>
      <c r="D708" s="34" t="s">
        <v>992</v>
      </c>
      <c r="E708" s="76">
        <f t="shared" si="19"/>
        <v>0.33333333333333331</v>
      </c>
      <c r="F708" s="137" t="s">
        <v>984</v>
      </c>
      <c r="G708" s="78">
        <v>42</v>
      </c>
      <c r="H708" s="137" t="s">
        <v>309</v>
      </c>
      <c r="I708" s="137" t="s">
        <v>498</v>
      </c>
      <c r="J708" s="78" t="s">
        <v>505</v>
      </c>
      <c r="K708" s="126" t="s">
        <v>475</v>
      </c>
      <c r="L708" s="71" t="s">
        <v>508</v>
      </c>
      <c r="M708" s="60" t="s">
        <v>365</v>
      </c>
      <c r="N708" s="60" t="s">
        <v>1168</v>
      </c>
      <c r="O708" s="60" t="s">
        <v>1168</v>
      </c>
      <c r="P708" s="77"/>
      <c r="Q708" s="105"/>
    </row>
    <row r="709" spans="2:17" ht="217.5" thickBot="1" x14ac:dyDescent="0.25">
      <c r="B709" s="135" t="s">
        <v>150</v>
      </c>
      <c r="C709" s="141" t="s">
        <v>982</v>
      </c>
      <c r="D709" s="34" t="s">
        <v>992</v>
      </c>
      <c r="E709" s="76">
        <f t="shared" si="19"/>
        <v>0.33333333333333331</v>
      </c>
      <c r="F709" s="137" t="s">
        <v>984</v>
      </c>
      <c r="G709" s="78">
        <v>42</v>
      </c>
      <c r="H709" s="137" t="s">
        <v>309</v>
      </c>
      <c r="I709" s="137" t="s">
        <v>503</v>
      </c>
      <c r="J709" s="132" t="s">
        <v>506</v>
      </c>
      <c r="K709" s="107" t="s">
        <v>1168</v>
      </c>
      <c r="L709" s="71" t="s">
        <v>509</v>
      </c>
      <c r="M709" s="60" t="s">
        <v>365</v>
      </c>
      <c r="N709" s="60" t="s">
        <v>1168</v>
      </c>
      <c r="O709" s="60" t="s">
        <v>1168</v>
      </c>
      <c r="P709" s="77"/>
      <c r="Q709" s="105"/>
    </row>
    <row r="710" spans="2:17" ht="115.5" thickBot="1" x14ac:dyDescent="0.25">
      <c r="B710" s="135" t="s">
        <v>150</v>
      </c>
      <c r="C710" s="141" t="s">
        <v>982</v>
      </c>
      <c r="D710" s="34" t="s">
        <v>993</v>
      </c>
      <c r="E710" s="76">
        <f t="shared" si="19"/>
        <v>0.2</v>
      </c>
      <c r="F710" s="137" t="s">
        <v>985</v>
      </c>
      <c r="G710" s="78">
        <v>42</v>
      </c>
      <c r="H710" s="137" t="s">
        <v>309</v>
      </c>
      <c r="I710" s="137" t="s">
        <v>497</v>
      </c>
      <c r="J710" s="78" t="s">
        <v>504</v>
      </c>
      <c r="K710" s="107" t="s">
        <v>1168</v>
      </c>
      <c r="L710" s="71" t="s">
        <v>507</v>
      </c>
      <c r="M710" s="60" t="s">
        <v>365</v>
      </c>
      <c r="N710" s="60" t="s">
        <v>1168</v>
      </c>
      <c r="O710" s="60" t="s">
        <v>1168</v>
      </c>
      <c r="P710" s="77"/>
      <c r="Q710" s="105"/>
    </row>
    <row r="711" spans="2:17" ht="115.5" thickBot="1" x14ac:dyDescent="0.25">
      <c r="B711" s="135" t="s">
        <v>150</v>
      </c>
      <c r="C711" s="141" t="s">
        <v>982</v>
      </c>
      <c r="D711" s="34" t="s">
        <v>993</v>
      </c>
      <c r="E711" s="76">
        <f t="shared" si="19"/>
        <v>0.2</v>
      </c>
      <c r="F711" s="137" t="s">
        <v>985</v>
      </c>
      <c r="G711" s="78">
        <v>42</v>
      </c>
      <c r="H711" s="137" t="s">
        <v>309</v>
      </c>
      <c r="I711" s="137" t="s">
        <v>498</v>
      </c>
      <c r="J711" s="78" t="s">
        <v>505</v>
      </c>
      <c r="K711" s="126" t="s">
        <v>475</v>
      </c>
      <c r="L711" s="71" t="s">
        <v>508</v>
      </c>
      <c r="M711" s="60" t="s">
        <v>365</v>
      </c>
      <c r="N711" s="60" t="s">
        <v>1168</v>
      </c>
      <c r="O711" s="60" t="s">
        <v>1168</v>
      </c>
      <c r="P711" s="77"/>
      <c r="Q711" s="105"/>
    </row>
    <row r="712" spans="2:17" ht="115.5" thickBot="1" x14ac:dyDescent="0.25">
      <c r="B712" s="135" t="s">
        <v>150</v>
      </c>
      <c r="C712" s="141" t="s">
        <v>982</v>
      </c>
      <c r="D712" s="34" t="s">
        <v>993</v>
      </c>
      <c r="E712" s="76">
        <f t="shared" si="19"/>
        <v>0.2</v>
      </c>
      <c r="F712" s="137" t="s">
        <v>985</v>
      </c>
      <c r="G712" s="78">
        <v>42</v>
      </c>
      <c r="H712" s="137" t="s">
        <v>309</v>
      </c>
      <c r="I712" s="137" t="s">
        <v>503</v>
      </c>
      <c r="J712" s="132" t="s">
        <v>506</v>
      </c>
      <c r="K712" s="107" t="s">
        <v>1168</v>
      </c>
      <c r="L712" s="71" t="s">
        <v>509</v>
      </c>
      <c r="M712" s="60" t="s">
        <v>365</v>
      </c>
      <c r="N712" s="60" t="s">
        <v>1168</v>
      </c>
      <c r="O712" s="60" t="s">
        <v>1168</v>
      </c>
      <c r="P712" s="77"/>
      <c r="Q712" s="105"/>
    </row>
    <row r="713" spans="2:17" ht="26.25" thickBot="1" x14ac:dyDescent="0.25">
      <c r="B713" s="135" t="s">
        <v>151</v>
      </c>
      <c r="C713" s="141" t="s">
        <v>996</v>
      </c>
      <c r="D713" s="34" t="s">
        <v>1013</v>
      </c>
      <c r="E713" s="76">
        <f t="shared" si="19"/>
        <v>0.33333333333333331</v>
      </c>
      <c r="F713" s="137" t="s">
        <v>1001</v>
      </c>
      <c r="G713" s="78">
        <v>42</v>
      </c>
      <c r="H713" s="137" t="s">
        <v>309</v>
      </c>
      <c r="I713" s="137" t="s">
        <v>497</v>
      </c>
      <c r="J713" s="78" t="s">
        <v>504</v>
      </c>
      <c r="K713" s="107" t="s">
        <v>1168</v>
      </c>
      <c r="L713" s="71" t="s">
        <v>507</v>
      </c>
      <c r="M713" s="60" t="s">
        <v>365</v>
      </c>
      <c r="N713" s="60" t="s">
        <v>1168</v>
      </c>
      <c r="O713" s="60" t="s">
        <v>1168</v>
      </c>
      <c r="P713" s="77"/>
      <c r="Q713" s="105"/>
    </row>
    <row r="714" spans="2:17" ht="26.25" thickBot="1" x14ac:dyDescent="0.25">
      <c r="B714" s="135" t="s">
        <v>151</v>
      </c>
      <c r="C714" s="141" t="s">
        <v>996</v>
      </c>
      <c r="D714" s="34" t="s">
        <v>1013</v>
      </c>
      <c r="E714" s="76">
        <f t="shared" si="19"/>
        <v>0.33333333333333331</v>
      </c>
      <c r="F714" s="137" t="s">
        <v>1001</v>
      </c>
      <c r="G714" s="78">
        <v>42</v>
      </c>
      <c r="H714" s="137" t="s">
        <v>309</v>
      </c>
      <c r="I714" s="137" t="s">
        <v>498</v>
      </c>
      <c r="J714" s="78" t="s">
        <v>505</v>
      </c>
      <c r="K714" s="126" t="s">
        <v>475</v>
      </c>
      <c r="L714" s="71" t="s">
        <v>508</v>
      </c>
      <c r="M714" s="60" t="s">
        <v>365</v>
      </c>
      <c r="N714" s="60" t="s">
        <v>1168</v>
      </c>
      <c r="O714" s="60" t="s">
        <v>1168</v>
      </c>
      <c r="P714" s="77"/>
      <c r="Q714" s="105"/>
    </row>
    <row r="715" spans="2:17" ht="115.5" thickBot="1" x14ac:dyDescent="0.25">
      <c r="B715" s="135" t="s">
        <v>151</v>
      </c>
      <c r="C715" s="141" t="s">
        <v>996</v>
      </c>
      <c r="D715" s="34" t="s">
        <v>1013</v>
      </c>
      <c r="E715" s="76">
        <f t="shared" si="19"/>
        <v>0.33333333333333331</v>
      </c>
      <c r="F715" s="137" t="s">
        <v>1001</v>
      </c>
      <c r="G715" s="78">
        <v>42</v>
      </c>
      <c r="H715" s="137" t="s">
        <v>309</v>
      </c>
      <c r="I715" s="137" t="s">
        <v>503</v>
      </c>
      <c r="J715" s="132" t="s">
        <v>506</v>
      </c>
      <c r="K715" s="107" t="s">
        <v>1168</v>
      </c>
      <c r="L715" s="71" t="s">
        <v>509</v>
      </c>
      <c r="M715" s="60" t="s">
        <v>365</v>
      </c>
      <c r="N715" s="60" t="s">
        <v>1168</v>
      </c>
      <c r="O715" s="60" t="s">
        <v>1168</v>
      </c>
      <c r="P715" s="77"/>
      <c r="Q715" s="105"/>
    </row>
    <row r="716" spans="2:17" ht="39" thickBot="1" x14ac:dyDescent="0.25">
      <c r="B716" s="135" t="s">
        <v>151</v>
      </c>
      <c r="C716" s="141" t="s">
        <v>996</v>
      </c>
      <c r="D716" s="34" t="s">
        <v>1137</v>
      </c>
      <c r="E716" s="76">
        <f t="shared" si="19"/>
        <v>0.33333333333333331</v>
      </c>
      <c r="F716" s="137" t="s">
        <v>1006</v>
      </c>
      <c r="G716" s="78">
        <v>42</v>
      </c>
      <c r="H716" s="137" t="s">
        <v>309</v>
      </c>
      <c r="I716" s="137" t="s">
        <v>497</v>
      </c>
      <c r="J716" s="78" t="s">
        <v>504</v>
      </c>
      <c r="K716" s="107" t="s">
        <v>1168</v>
      </c>
      <c r="L716" s="71" t="s">
        <v>507</v>
      </c>
      <c r="M716" s="60" t="s">
        <v>365</v>
      </c>
      <c r="N716" s="60" t="s">
        <v>1168</v>
      </c>
      <c r="O716" s="60" t="s">
        <v>1168</v>
      </c>
      <c r="P716" s="77"/>
      <c r="Q716" s="105"/>
    </row>
    <row r="717" spans="2:17" ht="39" thickBot="1" x14ac:dyDescent="0.25">
      <c r="B717" s="135" t="s">
        <v>151</v>
      </c>
      <c r="C717" s="141" t="s">
        <v>996</v>
      </c>
      <c r="D717" s="34" t="s">
        <v>1137</v>
      </c>
      <c r="E717" s="76">
        <f t="shared" si="19"/>
        <v>0.33333333333333331</v>
      </c>
      <c r="F717" s="137" t="s">
        <v>1006</v>
      </c>
      <c r="G717" s="78">
        <v>42</v>
      </c>
      <c r="H717" s="137" t="s">
        <v>309</v>
      </c>
      <c r="I717" s="137" t="s">
        <v>498</v>
      </c>
      <c r="J717" s="78" t="s">
        <v>505</v>
      </c>
      <c r="K717" s="126" t="s">
        <v>475</v>
      </c>
      <c r="L717" s="71" t="s">
        <v>508</v>
      </c>
      <c r="M717" s="60" t="s">
        <v>365</v>
      </c>
      <c r="N717" s="60" t="s">
        <v>1168</v>
      </c>
      <c r="O717" s="60" t="s">
        <v>1168</v>
      </c>
      <c r="P717" s="77"/>
      <c r="Q717" s="105"/>
    </row>
    <row r="718" spans="2:17" ht="115.5" thickBot="1" x14ac:dyDescent="0.25">
      <c r="B718" s="135" t="s">
        <v>151</v>
      </c>
      <c r="C718" s="141" t="s">
        <v>996</v>
      </c>
      <c r="D718" s="34" t="s">
        <v>1137</v>
      </c>
      <c r="E718" s="76">
        <f t="shared" si="19"/>
        <v>0.33333333333333331</v>
      </c>
      <c r="F718" s="137" t="s">
        <v>1006</v>
      </c>
      <c r="G718" s="78">
        <v>42</v>
      </c>
      <c r="H718" s="137" t="s">
        <v>309</v>
      </c>
      <c r="I718" s="137" t="s">
        <v>503</v>
      </c>
      <c r="J718" s="132" t="s">
        <v>506</v>
      </c>
      <c r="K718" s="107" t="s">
        <v>1168</v>
      </c>
      <c r="L718" s="71" t="s">
        <v>509</v>
      </c>
      <c r="M718" s="60" t="s">
        <v>365</v>
      </c>
      <c r="N718" s="60" t="s">
        <v>1168</v>
      </c>
      <c r="O718" s="60" t="s">
        <v>1168</v>
      </c>
      <c r="P718" s="77"/>
      <c r="Q718" s="105"/>
    </row>
    <row r="719" spans="2:17" ht="26.25" thickBot="1" x14ac:dyDescent="0.25">
      <c r="B719" s="135" t="s">
        <v>151</v>
      </c>
      <c r="C719" s="141" t="s">
        <v>996</v>
      </c>
      <c r="D719" s="34" t="s">
        <v>1014</v>
      </c>
      <c r="E719" s="76">
        <f t="shared" si="19"/>
        <v>0.16666666666666666</v>
      </c>
      <c r="F719" s="137" t="s">
        <v>1008</v>
      </c>
      <c r="G719" s="78">
        <v>42</v>
      </c>
      <c r="H719" s="137" t="s">
        <v>309</v>
      </c>
      <c r="I719" s="137" t="s">
        <v>497</v>
      </c>
      <c r="J719" s="78" t="s">
        <v>504</v>
      </c>
      <c r="K719" s="107" t="s">
        <v>1168</v>
      </c>
      <c r="L719" s="71" t="s">
        <v>507</v>
      </c>
      <c r="M719" s="60" t="s">
        <v>365</v>
      </c>
      <c r="N719" s="60" t="s">
        <v>1168</v>
      </c>
      <c r="O719" s="60" t="s">
        <v>1168</v>
      </c>
      <c r="P719" s="77"/>
      <c r="Q719" s="105"/>
    </row>
    <row r="720" spans="2:17" ht="26.25" thickBot="1" x14ac:dyDescent="0.25">
      <c r="B720" s="135" t="s">
        <v>151</v>
      </c>
      <c r="C720" s="141" t="s">
        <v>996</v>
      </c>
      <c r="D720" s="34" t="s">
        <v>1014</v>
      </c>
      <c r="E720" s="76">
        <f t="shared" ref="E720:E754" si="20">IFERROR(1/COUNTIFS(D:D,D720)," ")</f>
        <v>0.16666666666666666</v>
      </c>
      <c r="F720" s="137" t="s">
        <v>1008</v>
      </c>
      <c r="G720" s="78">
        <v>42</v>
      </c>
      <c r="H720" s="137" t="s">
        <v>309</v>
      </c>
      <c r="I720" s="137" t="s">
        <v>498</v>
      </c>
      <c r="J720" s="78" t="s">
        <v>505</v>
      </c>
      <c r="K720" s="126" t="s">
        <v>475</v>
      </c>
      <c r="L720" s="71" t="s">
        <v>508</v>
      </c>
      <c r="M720" s="60" t="s">
        <v>365</v>
      </c>
      <c r="N720" s="60" t="s">
        <v>1168</v>
      </c>
      <c r="O720" s="60" t="s">
        <v>1168</v>
      </c>
      <c r="P720" s="77"/>
      <c r="Q720" s="105"/>
    </row>
    <row r="721" spans="2:17" ht="115.5" thickBot="1" x14ac:dyDescent="0.25">
      <c r="B721" s="135" t="s">
        <v>151</v>
      </c>
      <c r="C721" s="141" t="s">
        <v>996</v>
      </c>
      <c r="D721" s="34" t="s">
        <v>1014</v>
      </c>
      <c r="E721" s="76">
        <f t="shared" si="20"/>
        <v>0.16666666666666666</v>
      </c>
      <c r="F721" s="137" t="s">
        <v>1008</v>
      </c>
      <c r="G721" s="78">
        <v>42</v>
      </c>
      <c r="H721" s="137" t="s">
        <v>309</v>
      </c>
      <c r="I721" s="137" t="s">
        <v>503</v>
      </c>
      <c r="J721" s="132" t="s">
        <v>506</v>
      </c>
      <c r="K721" s="126" t="s">
        <v>475</v>
      </c>
      <c r="L721" s="71" t="s">
        <v>509</v>
      </c>
      <c r="M721" s="60" t="s">
        <v>365</v>
      </c>
      <c r="N721" s="60" t="s">
        <v>1168</v>
      </c>
      <c r="O721" s="60" t="s">
        <v>1168</v>
      </c>
      <c r="P721" s="77"/>
      <c r="Q721" s="105"/>
    </row>
    <row r="722" spans="2:17" ht="26.25" thickBot="1" x14ac:dyDescent="0.25">
      <c r="B722" s="135" t="s">
        <v>151</v>
      </c>
      <c r="C722" s="141" t="s">
        <v>996</v>
      </c>
      <c r="D722" s="34" t="s">
        <v>1015</v>
      </c>
      <c r="E722" s="76">
        <f t="shared" si="20"/>
        <v>0.14285714285714285</v>
      </c>
      <c r="F722" s="137" t="s">
        <v>1002</v>
      </c>
      <c r="G722" s="78">
        <v>42</v>
      </c>
      <c r="H722" s="137" t="s">
        <v>309</v>
      </c>
      <c r="I722" s="137" t="s">
        <v>497</v>
      </c>
      <c r="J722" s="78" t="s">
        <v>504</v>
      </c>
      <c r="K722" s="107" t="s">
        <v>1168</v>
      </c>
      <c r="L722" s="71" t="s">
        <v>507</v>
      </c>
      <c r="M722" s="60" t="s">
        <v>365</v>
      </c>
      <c r="N722" s="60" t="s">
        <v>1168</v>
      </c>
      <c r="O722" s="60" t="s">
        <v>1168</v>
      </c>
      <c r="P722" s="77"/>
      <c r="Q722" s="105"/>
    </row>
    <row r="723" spans="2:17" ht="26.25" thickBot="1" x14ac:dyDescent="0.25">
      <c r="B723" s="135" t="s">
        <v>151</v>
      </c>
      <c r="C723" s="141" t="s">
        <v>996</v>
      </c>
      <c r="D723" s="34" t="s">
        <v>1015</v>
      </c>
      <c r="E723" s="76">
        <f t="shared" si="20"/>
        <v>0.14285714285714285</v>
      </c>
      <c r="F723" s="137" t="s">
        <v>1002</v>
      </c>
      <c r="G723" s="78">
        <v>42</v>
      </c>
      <c r="H723" s="137" t="s">
        <v>309</v>
      </c>
      <c r="I723" s="137" t="s">
        <v>498</v>
      </c>
      <c r="J723" s="78" t="s">
        <v>505</v>
      </c>
      <c r="K723" s="107" t="s">
        <v>1168</v>
      </c>
      <c r="L723" s="71" t="s">
        <v>508</v>
      </c>
      <c r="M723" s="60" t="s">
        <v>365</v>
      </c>
      <c r="N723" s="60" t="s">
        <v>1168</v>
      </c>
      <c r="O723" s="60" t="s">
        <v>1168</v>
      </c>
      <c r="P723" s="77"/>
      <c r="Q723" s="105"/>
    </row>
    <row r="724" spans="2:17" ht="115.5" thickBot="1" x14ac:dyDescent="0.25">
      <c r="B724" s="135" t="s">
        <v>151</v>
      </c>
      <c r="C724" s="141" t="s">
        <v>996</v>
      </c>
      <c r="D724" s="34" t="s">
        <v>1015</v>
      </c>
      <c r="E724" s="76">
        <f t="shared" si="20"/>
        <v>0.14285714285714285</v>
      </c>
      <c r="F724" s="137" t="s">
        <v>1002</v>
      </c>
      <c r="G724" s="78">
        <v>42</v>
      </c>
      <c r="H724" s="137" t="s">
        <v>309</v>
      </c>
      <c r="I724" s="137" t="s">
        <v>503</v>
      </c>
      <c r="J724" s="132" t="s">
        <v>506</v>
      </c>
      <c r="K724" s="126" t="s">
        <v>475</v>
      </c>
      <c r="L724" s="71" t="s">
        <v>509</v>
      </c>
      <c r="M724" s="60" t="s">
        <v>365</v>
      </c>
      <c r="N724" s="60" t="s">
        <v>1168</v>
      </c>
      <c r="O724" s="60" t="s">
        <v>1168</v>
      </c>
      <c r="P724" s="77"/>
      <c r="Q724" s="105"/>
    </row>
    <row r="725" spans="2:17" ht="141" thickBot="1" x14ac:dyDescent="0.25">
      <c r="B725" s="135" t="s">
        <v>154</v>
      </c>
      <c r="C725" s="141" t="s">
        <v>1032</v>
      </c>
      <c r="D725" s="34" t="s">
        <v>1038</v>
      </c>
      <c r="E725" s="76">
        <f t="shared" si="20"/>
        <v>0.25</v>
      </c>
      <c r="F725" s="137" t="s">
        <v>1035</v>
      </c>
      <c r="G725" s="78">
        <v>42</v>
      </c>
      <c r="H725" s="137" t="s">
        <v>309</v>
      </c>
      <c r="I725" s="137" t="s">
        <v>497</v>
      </c>
      <c r="J725" s="78" t="s">
        <v>504</v>
      </c>
      <c r="K725" s="107" t="s">
        <v>1168</v>
      </c>
      <c r="L725" s="71" t="s">
        <v>507</v>
      </c>
      <c r="M725" s="60" t="s">
        <v>365</v>
      </c>
      <c r="N725" s="60" t="s">
        <v>1168</v>
      </c>
      <c r="O725" s="60" t="s">
        <v>1168</v>
      </c>
      <c r="P725" s="77"/>
      <c r="Q725" s="105"/>
    </row>
    <row r="726" spans="2:17" ht="141" thickBot="1" x14ac:dyDescent="0.25">
      <c r="B726" s="135" t="s">
        <v>154</v>
      </c>
      <c r="C726" s="141" t="s">
        <v>1032</v>
      </c>
      <c r="D726" s="34" t="s">
        <v>1038</v>
      </c>
      <c r="E726" s="76">
        <f t="shared" si="20"/>
        <v>0.25</v>
      </c>
      <c r="F726" s="137" t="s">
        <v>1035</v>
      </c>
      <c r="G726" s="78">
        <v>42</v>
      </c>
      <c r="H726" s="137" t="s">
        <v>309</v>
      </c>
      <c r="I726" s="137" t="s">
        <v>498</v>
      </c>
      <c r="J726" s="78" t="s">
        <v>505</v>
      </c>
      <c r="K726" s="126" t="s">
        <v>475</v>
      </c>
      <c r="L726" s="71" t="s">
        <v>508</v>
      </c>
      <c r="M726" s="60" t="s">
        <v>365</v>
      </c>
      <c r="N726" s="60" t="s">
        <v>1168</v>
      </c>
      <c r="O726" s="60" t="s">
        <v>1168</v>
      </c>
      <c r="P726" s="77"/>
      <c r="Q726" s="105"/>
    </row>
    <row r="727" spans="2:17" ht="141" thickBot="1" x14ac:dyDescent="0.25">
      <c r="B727" s="135" t="s">
        <v>154</v>
      </c>
      <c r="C727" s="141" t="s">
        <v>1032</v>
      </c>
      <c r="D727" s="34" t="s">
        <v>1038</v>
      </c>
      <c r="E727" s="76">
        <f t="shared" si="20"/>
        <v>0.25</v>
      </c>
      <c r="F727" s="137" t="s">
        <v>1035</v>
      </c>
      <c r="G727" s="78">
        <v>42</v>
      </c>
      <c r="H727" s="137" t="s">
        <v>309</v>
      </c>
      <c r="I727" s="137" t="s">
        <v>503</v>
      </c>
      <c r="J727" s="132" t="s">
        <v>506</v>
      </c>
      <c r="K727" s="107" t="s">
        <v>1168</v>
      </c>
      <c r="L727" s="71" t="s">
        <v>509</v>
      </c>
      <c r="M727" s="60" t="s">
        <v>365</v>
      </c>
      <c r="N727" s="60" t="s">
        <v>1168</v>
      </c>
      <c r="O727" s="60" t="s">
        <v>1168</v>
      </c>
      <c r="P727" s="77"/>
      <c r="Q727" s="105"/>
    </row>
    <row r="728" spans="2:17" ht="51.75" thickBot="1" x14ac:dyDescent="0.25">
      <c r="B728" s="135" t="s">
        <v>154</v>
      </c>
      <c r="C728" s="141" t="s">
        <v>1032</v>
      </c>
      <c r="D728" s="34" t="s">
        <v>1042</v>
      </c>
      <c r="E728" s="76">
        <f t="shared" si="20"/>
        <v>0.33333333333333331</v>
      </c>
      <c r="F728" s="137" t="s">
        <v>1036</v>
      </c>
      <c r="G728" s="78">
        <v>42</v>
      </c>
      <c r="H728" s="137" t="s">
        <v>309</v>
      </c>
      <c r="I728" s="137" t="s">
        <v>497</v>
      </c>
      <c r="J728" s="78" t="s">
        <v>504</v>
      </c>
      <c r="K728" s="107" t="s">
        <v>1168</v>
      </c>
      <c r="L728" s="71" t="s">
        <v>507</v>
      </c>
      <c r="M728" s="60" t="s">
        <v>365</v>
      </c>
      <c r="N728" s="60" t="s">
        <v>1168</v>
      </c>
      <c r="O728" s="60" t="s">
        <v>1168</v>
      </c>
      <c r="P728" s="77"/>
      <c r="Q728" s="105"/>
    </row>
    <row r="729" spans="2:17" ht="51.75" thickBot="1" x14ac:dyDescent="0.25">
      <c r="B729" s="135" t="s">
        <v>154</v>
      </c>
      <c r="C729" s="141" t="s">
        <v>1032</v>
      </c>
      <c r="D729" s="34" t="s">
        <v>1042</v>
      </c>
      <c r="E729" s="76">
        <f t="shared" si="20"/>
        <v>0.33333333333333331</v>
      </c>
      <c r="F729" s="137" t="s">
        <v>1036</v>
      </c>
      <c r="G729" s="78">
        <v>42</v>
      </c>
      <c r="H729" s="137" t="s">
        <v>309</v>
      </c>
      <c r="I729" s="137" t="s">
        <v>498</v>
      </c>
      <c r="J729" s="78" t="s">
        <v>505</v>
      </c>
      <c r="K729" s="126" t="s">
        <v>475</v>
      </c>
      <c r="L729" s="71" t="s">
        <v>508</v>
      </c>
      <c r="M729" s="60" t="s">
        <v>365</v>
      </c>
      <c r="N729" s="60" t="s">
        <v>1168</v>
      </c>
      <c r="O729" s="60" t="s">
        <v>1168</v>
      </c>
      <c r="P729" s="77"/>
      <c r="Q729" s="105"/>
    </row>
    <row r="730" spans="2:17" ht="115.5" thickBot="1" x14ac:dyDescent="0.25">
      <c r="B730" s="135" t="s">
        <v>154</v>
      </c>
      <c r="C730" s="141" t="s">
        <v>1032</v>
      </c>
      <c r="D730" s="34" t="s">
        <v>1042</v>
      </c>
      <c r="E730" s="76">
        <f t="shared" si="20"/>
        <v>0.33333333333333331</v>
      </c>
      <c r="F730" s="137" t="s">
        <v>1036</v>
      </c>
      <c r="G730" s="78">
        <v>42</v>
      </c>
      <c r="H730" s="137" t="s">
        <v>309</v>
      </c>
      <c r="I730" s="137" t="s">
        <v>503</v>
      </c>
      <c r="J730" s="132" t="s">
        <v>506</v>
      </c>
      <c r="K730" s="107" t="s">
        <v>1168</v>
      </c>
      <c r="L730" s="71" t="s">
        <v>509</v>
      </c>
      <c r="M730" s="60" t="s">
        <v>365</v>
      </c>
      <c r="N730" s="60" t="s">
        <v>1168</v>
      </c>
      <c r="O730" s="60" t="s">
        <v>1168</v>
      </c>
      <c r="P730" s="77"/>
      <c r="Q730" s="105"/>
    </row>
    <row r="731" spans="2:17" ht="102.75" thickBot="1" x14ac:dyDescent="0.25">
      <c r="B731" s="135" t="s">
        <v>155</v>
      </c>
      <c r="C731" s="141" t="s">
        <v>1044</v>
      </c>
      <c r="D731" s="34" t="s">
        <v>1056</v>
      </c>
      <c r="E731" s="76">
        <f t="shared" si="20"/>
        <v>0.33333333333333331</v>
      </c>
      <c r="F731" s="137" t="s">
        <v>1046</v>
      </c>
      <c r="G731" s="78">
        <v>42</v>
      </c>
      <c r="H731" s="137" t="s">
        <v>309</v>
      </c>
      <c r="I731" s="137" t="s">
        <v>497</v>
      </c>
      <c r="J731" s="78" t="s">
        <v>504</v>
      </c>
      <c r="K731" s="107" t="s">
        <v>1168</v>
      </c>
      <c r="L731" s="71" t="s">
        <v>507</v>
      </c>
      <c r="M731" s="60" t="s">
        <v>365</v>
      </c>
      <c r="N731" s="60" t="s">
        <v>1168</v>
      </c>
      <c r="O731" s="60" t="s">
        <v>1168</v>
      </c>
      <c r="P731" s="77"/>
      <c r="Q731" s="105"/>
    </row>
    <row r="732" spans="2:17" ht="102.75" thickBot="1" x14ac:dyDescent="0.25">
      <c r="B732" s="135" t="s">
        <v>155</v>
      </c>
      <c r="C732" s="141" t="s">
        <v>1044</v>
      </c>
      <c r="D732" s="34" t="s">
        <v>1056</v>
      </c>
      <c r="E732" s="76">
        <f t="shared" si="20"/>
        <v>0.33333333333333331</v>
      </c>
      <c r="F732" s="137" t="s">
        <v>1046</v>
      </c>
      <c r="G732" s="78">
        <v>42</v>
      </c>
      <c r="H732" s="137" t="s">
        <v>309</v>
      </c>
      <c r="I732" s="137" t="s">
        <v>498</v>
      </c>
      <c r="J732" s="78" t="s">
        <v>505</v>
      </c>
      <c r="K732" s="126" t="s">
        <v>475</v>
      </c>
      <c r="L732" s="71" t="s">
        <v>508</v>
      </c>
      <c r="M732" s="60" t="s">
        <v>365</v>
      </c>
      <c r="N732" s="60" t="s">
        <v>1168</v>
      </c>
      <c r="O732" s="60" t="s">
        <v>1168</v>
      </c>
      <c r="P732" s="77"/>
      <c r="Q732" s="105"/>
    </row>
    <row r="733" spans="2:17" ht="115.5" thickBot="1" x14ac:dyDescent="0.25">
      <c r="B733" s="135" t="s">
        <v>155</v>
      </c>
      <c r="C733" s="141" t="s">
        <v>1044</v>
      </c>
      <c r="D733" s="34" t="s">
        <v>1056</v>
      </c>
      <c r="E733" s="76">
        <f t="shared" si="20"/>
        <v>0.33333333333333331</v>
      </c>
      <c r="F733" s="137" t="s">
        <v>1046</v>
      </c>
      <c r="G733" s="78">
        <v>42</v>
      </c>
      <c r="H733" s="137" t="s">
        <v>309</v>
      </c>
      <c r="I733" s="137" t="s">
        <v>503</v>
      </c>
      <c r="J733" s="132" t="s">
        <v>506</v>
      </c>
      <c r="K733" s="107" t="s">
        <v>1168</v>
      </c>
      <c r="L733" s="71" t="s">
        <v>509</v>
      </c>
      <c r="M733" s="60" t="s">
        <v>365</v>
      </c>
      <c r="N733" s="60" t="s">
        <v>1168</v>
      </c>
      <c r="O733" s="60" t="s">
        <v>1168</v>
      </c>
      <c r="P733" s="77"/>
      <c r="Q733" s="105"/>
    </row>
    <row r="734" spans="2:17" ht="90" thickBot="1" x14ac:dyDescent="0.25">
      <c r="B734" s="135" t="s">
        <v>155</v>
      </c>
      <c r="C734" s="141" t="s">
        <v>1044</v>
      </c>
      <c r="D734" s="34" t="s">
        <v>1054</v>
      </c>
      <c r="E734" s="76">
        <f t="shared" si="20"/>
        <v>0.2</v>
      </c>
      <c r="F734" s="137" t="s">
        <v>1052</v>
      </c>
      <c r="G734" s="78">
        <v>42</v>
      </c>
      <c r="H734" s="137" t="s">
        <v>309</v>
      </c>
      <c r="I734" s="137" t="s">
        <v>497</v>
      </c>
      <c r="J734" s="78" t="s">
        <v>504</v>
      </c>
      <c r="K734" s="107" t="s">
        <v>1168</v>
      </c>
      <c r="L734" s="71" t="s">
        <v>507</v>
      </c>
      <c r="M734" s="60" t="s">
        <v>365</v>
      </c>
      <c r="N734" s="60" t="s">
        <v>1168</v>
      </c>
      <c r="O734" s="60" t="s">
        <v>1168</v>
      </c>
      <c r="P734" s="77"/>
      <c r="Q734" s="105"/>
    </row>
    <row r="735" spans="2:17" ht="90" thickBot="1" x14ac:dyDescent="0.25">
      <c r="B735" s="135" t="s">
        <v>155</v>
      </c>
      <c r="C735" s="141" t="s">
        <v>1044</v>
      </c>
      <c r="D735" s="34" t="s">
        <v>1054</v>
      </c>
      <c r="E735" s="76">
        <f t="shared" si="20"/>
        <v>0.2</v>
      </c>
      <c r="F735" s="137" t="s">
        <v>1052</v>
      </c>
      <c r="G735" s="78">
        <v>42</v>
      </c>
      <c r="H735" s="137" t="s">
        <v>309</v>
      </c>
      <c r="I735" s="137" t="s">
        <v>498</v>
      </c>
      <c r="J735" s="78" t="s">
        <v>505</v>
      </c>
      <c r="K735" s="126" t="s">
        <v>475</v>
      </c>
      <c r="L735" s="71" t="s">
        <v>508</v>
      </c>
      <c r="M735" s="60" t="s">
        <v>365</v>
      </c>
      <c r="N735" s="60" t="s">
        <v>1168</v>
      </c>
      <c r="O735" s="60" t="s">
        <v>1168</v>
      </c>
      <c r="P735" s="77"/>
      <c r="Q735" s="105"/>
    </row>
    <row r="736" spans="2:17" ht="115.5" thickBot="1" x14ac:dyDescent="0.25">
      <c r="B736" s="135" t="s">
        <v>155</v>
      </c>
      <c r="C736" s="141" t="s">
        <v>1044</v>
      </c>
      <c r="D736" s="34" t="s">
        <v>1054</v>
      </c>
      <c r="E736" s="76">
        <f t="shared" si="20"/>
        <v>0.2</v>
      </c>
      <c r="F736" s="137" t="s">
        <v>1052</v>
      </c>
      <c r="G736" s="78">
        <v>42</v>
      </c>
      <c r="H736" s="137" t="s">
        <v>309</v>
      </c>
      <c r="I736" s="137" t="s">
        <v>503</v>
      </c>
      <c r="J736" s="132" t="s">
        <v>506</v>
      </c>
      <c r="K736" s="107" t="s">
        <v>1168</v>
      </c>
      <c r="L736" s="71" t="s">
        <v>509</v>
      </c>
      <c r="M736" s="60" t="s">
        <v>365</v>
      </c>
      <c r="N736" s="60" t="s">
        <v>1168</v>
      </c>
      <c r="O736" s="60" t="s">
        <v>1168</v>
      </c>
      <c r="P736" s="77"/>
      <c r="Q736" s="105"/>
    </row>
    <row r="737" spans="2:17" ht="90" thickBot="1" x14ac:dyDescent="0.25">
      <c r="B737" s="135" t="s">
        <v>155</v>
      </c>
      <c r="C737" s="141" t="s">
        <v>1044</v>
      </c>
      <c r="D737" s="34" t="s">
        <v>1057</v>
      </c>
      <c r="E737" s="76">
        <f t="shared" si="20"/>
        <v>0.33333333333333331</v>
      </c>
      <c r="F737" s="137" t="s">
        <v>1053</v>
      </c>
      <c r="G737" s="78">
        <v>42</v>
      </c>
      <c r="H737" s="137" t="s">
        <v>309</v>
      </c>
      <c r="I737" s="137" t="s">
        <v>497</v>
      </c>
      <c r="J737" s="78" t="s">
        <v>504</v>
      </c>
      <c r="K737" s="107" t="s">
        <v>1168</v>
      </c>
      <c r="L737" s="71" t="s">
        <v>507</v>
      </c>
      <c r="M737" s="60" t="s">
        <v>365</v>
      </c>
      <c r="N737" s="60" t="s">
        <v>1168</v>
      </c>
      <c r="O737" s="60" t="s">
        <v>1168</v>
      </c>
      <c r="P737" s="77"/>
      <c r="Q737" s="105"/>
    </row>
    <row r="738" spans="2:17" ht="90" thickBot="1" x14ac:dyDescent="0.25">
      <c r="B738" s="135" t="s">
        <v>155</v>
      </c>
      <c r="C738" s="141" t="s">
        <v>1044</v>
      </c>
      <c r="D738" s="34" t="s">
        <v>1057</v>
      </c>
      <c r="E738" s="76">
        <f t="shared" si="20"/>
        <v>0.33333333333333331</v>
      </c>
      <c r="F738" s="137" t="s">
        <v>1053</v>
      </c>
      <c r="G738" s="78">
        <v>42</v>
      </c>
      <c r="H738" s="137" t="s">
        <v>309</v>
      </c>
      <c r="I738" s="137" t="s">
        <v>498</v>
      </c>
      <c r="J738" s="78" t="s">
        <v>505</v>
      </c>
      <c r="K738" s="126" t="s">
        <v>475</v>
      </c>
      <c r="L738" s="71" t="s">
        <v>508</v>
      </c>
      <c r="M738" s="60" t="s">
        <v>365</v>
      </c>
      <c r="N738" s="60" t="s">
        <v>1168</v>
      </c>
      <c r="O738" s="60" t="s">
        <v>1168</v>
      </c>
      <c r="P738" s="77"/>
      <c r="Q738" s="105"/>
    </row>
    <row r="739" spans="2:17" ht="115.5" thickBot="1" x14ac:dyDescent="0.25">
      <c r="B739" s="135" t="s">
        <v>155</v>
      </c>
      <c r="C739" s="141" t="s">
        <v>1044</v>
      </c>
      <c r="D739" s="34" t="s">
        <v>1057</v>
      </c>
      <c r="E739" s="76">
        <f t="shared" si="20"/>
        <v>0.33333333333333331</v>
      </c>
      <c r="F739" s="137" t="s">
        <v>1053</v>
      </c>
      <c r="G739" s="78">
        <v>42</v>
      </c>
      <c r="H739" s="137" t="s">
        <v>309</v>
      </c>
      <c r="I739" s="137" t="s">
        <v>503</v>
      </c>
      <c r="J739" s="132" t="s">
        <v>506</v>
      </c>
      <c r="K739" s="107" t="s">
        <v>1168</v>
      </c>
      <c r="L739" s="71" t="s">
        <v>509</v>
      </c>
      <c r="M739" s="60" t="s">
        <v>365</v>
      </c>
      <c r="N739" s="60" t="s">
        <v>1168</v>
      </c>
      <c r="O739" s="60" t="s">
        <v>1168</v>
      </c>
      <c r="P739" s="77"/>
      <c r="Q739" s="105"/>
    </row>
    <row r="740" spans="2:17" ht="102.75" thickBot="1" x14ac:dyDescent="0.25">
      <c r="B740" s="135" t="s">
        <v>156</v>
      </c>
      <c r="C740" s="141" t="s">
        <v>1061</v>
      </c>
      <c r="D740" s="34" t="s">
        <v>1068</v>
      </c>
      <c r="E740" s="76">
        <f t="shared" si="20"/>
        <v>0.14285714285714285</v>
      </c>
      <c r="F740" s="137" t="s">
        <v>1062</v>
      </c>
      <c r="G740" s="78">
        <v>42</v>
      </c>
      <c r="H740" s="137" t="s">
        <v>309</v>
      </c>
      <c r="I740" s="137" t="s">
        <v>497</v>
      </c>
      <c r="J740" s="78" t="s">
        <v>504</v>
      </c>
      <c r="K740" s="107" t="s">
        <v>1168</v>
      </c>
      <c r="L740" s="71" t="s">
        <v>507</v>
      </c>
      <c r="M740" s="60" t="s">
        <v>365</v>
      </c>
      <c r="N740" s="60" t="s">
        <v>1168</v>
      </c>
      <c r="O740" s="60" t="s">
        <v>1168</v>
      </c>
      <c r="P740" s="77"/>
      <c r="Q740" s="105"/>
    </row>
    <row r="741" spans="2:17" ht="102.75" thickBot="1" x14ac:dyDescent="0.25">
      <c r="B741" s="135" t="s">
        <v>156</v>
      </c>
      <c r="C741" s="141" t="s">
        <v>1061</v>
      </c>
      <c r="D741" s="34" t="s">
        <v>1068</v>
      </c>
      <c r="E741" s="76">
        <f t="shared" si="20"/>
        <v>0.14285714285714285</v>
      </c>
      <c r="F741" s="137" t="s">
        <v>1062</v>
      </c>
      <c r="G741" s="78">
        <v>42</v>
      </c>
      <c r="H741" s="137" t="s">
        <v>309</v>
      </c>
      <c r="I741" s="137" t="s">
        <v>498</v>
      </c>
      <c r="J741" s="78" t="s">
        <v>505</v>
      </c>
      <c r="K741" s="126" t="s">
        <v>475</v>
      </c>
      <c r="L741" s="71" t="s">
        <v>508</v>
      </c>
      <c r="M741" s="60" t="s">
        <v>365</v>
      </c>
      <c r="N741" s="60" t="s">
        <v>1168</v>
      </c>
      <c r="O741" s="60" t="s">
        <v>1168</v>
      </c>
      <c r="P741" s="77"/>
      <c r="Q741" s="105"/>
    </row>
    <row r="742" spans="2:17" ht="115.5" thickBot="1" x14ac:dyDescent="0.25">
      <c r="B742" s="135" t="s">
        <v>156</v>
      </c>
      <c r="C742" s="141" t="s">
        <v>1061</v>
      </c>
      <c r="D742" s="34" t="s">
        <v>1068</v>
      </c>
      <c r="E742" s="76">
        <f t="shared" si="20"/>
        <v>0.14285714285714285</v>
      </c>
      <c r="F742" s="137" t="s">
        <v>1062</v>
      </c>
      <c r="G742" s="78">
        <v>42</v>
      </c>
      <c r="H742" s="137" t="s">
        <v>309</v>
      </c>
      <c r="I742" s="137" t="s">
        <v>503</v>
      </c>
      <c r="J742" s="132" t="s">
        <v>506</v>
      </c>
      <c r="K742" s="126" t="s">
        <v>475</v>
      </c>
      <c r="L742" s="71" t="s">
        <v>509</v>
      </c>
      <c r="M742" s="60" t="s">
        <v>365</v>
      </c>
      <c r="N742" s="60" t="s">
        <v>1168</v>
      </c>
      <c r="O742" s="60" t="s">
        <v>1168</v>
      </c>
      <c r="P742" s="77"/>
      <c r="Q742" s="105"/>
    </row>
    <row r="743" spans="2:17" ht="26.25" thickBot="1" x14ac:dyDescent="0.25">
      <c r="B743" s="135" t="s">
        <v>156</v>
      </c>
      <c r="C743" s="141" t="s">
        <v>1061</v>
      </c>
      <c r="D743" s="34" t="s">
        <v>1070</v>
      </c>
      <c r="E743" s="76">
        <f t="shared" si="20"/>
        <v>0.33333333333333331</v>
      </c>
      <c r="F743" s="137" t="s">
        <v>1064</v>
      </c>
      <c r="G743" s="78">
        <v>42</v>
      </c>
      <c r="H743" s="137" t="s">
        <v>309</v>
      </c>
      <c r="I743" s="137" t="s">
        <v>497</v>
      </c>
      <c r="J743" s="78" t="s">
        <v>504</v>
      </c>
      <c r="K743" s="107" t="s">
        <v>1168</v>
      </c>
      <c r="L743" s="71" t="s">
        <v>507</v>
      </c>
      <c r="M743" s="60" t="s">
        <v>365</v>
      </c>
      <c r="N743" s="60" t="s">
        <v>1168</v>
      </c>
      <c r="O743" s="60" t="s">
        <v>1168</v>
      </c>
      <c r="P743" s="77"/>
      <c r="Q743" s="105"/>
    </row>
    <row r="744" spans="2:17" ht="26.25" thickBot="1" x14ac:dyDescent="0.25">
      <c r="B744" s="135" t="s">
        <v>156</v>
      </c>
      <c r="C744" s="141" t="s">
        <v>1061</v>
      </c>
      <c r="D744" s="34" t="s">
        <v>1070</v>
      </c>
      <c r="E744" s="76">
        <f t="shared" si="20"/>
        <v>0.33333333333333331</v>
      </c>
      <c r="F744" s="137" t="s">
        <v>1064</v>
      </c>
      <c r="G744" s="78">
        <v>42</v>
      </c>
      <c r="H744" s="137" t="s">
        <v>309</v>
      </c>
      <c r="I744" s="137" t="s">
        <v>498</v>
      </c>
      <c r="J744" s="78" t="s">
        <v>505</v>
      </c>
      <c r="K744" s="126" t="s">
        <v>475</v>
      </c>
      <c r="L744" s="71" t="s">
        <v>508</v>
      </c>
      <c r="M744" s="60" t="s">
        <v>365</v>
      </c>
      <c r="N744" s="60" t="s">
        <v>1168</v>
      </c>
      <c r="O744" s="60" t="s">
        <v>1168</v>
      </c>
      <c r="P744" s="77"/>
      <c r="Q744" s="105"/>
    </row>
    <row r="745" spans="2:17" ht="115.5" thickBot="1" x14ac:dyDescent="0.25">
      <c r="B745" s="135" t="s">
        <v>156</v>
      </c>
      <c r="C745" s="141" t="s">
        <v>1061</v>
      </c>
      <c r="D745" s="34" t="s">
        <v>1070</v>
      </c>
      <c r="E745" s="76">
        <f t="shared" si="20"/>
        <v>0.33333333333333331</v>
      </c>
      <c r="F745" s="137" t="s">
        <v>1064</v>
      </c>
      <c r="G745" s="78">
        <v>42</v>
      </c>
      <c r="H745" s="137" t="s">
        <v>309</v>
      </c>
      <c r="I745" s="137" t="s">
        <v>503</v>
      </c>
      <c r="J745" s="132" t="s">
        <v>506</v>
      </c>
      <c r="K745" s="107" t="s">
        <v>1168</v>
      </c>
      <c r="L745" s="71" t="s">
        <v>509</v>
      </c>
      <c r="M745" s="60" t="s">
        <v>365</v>
      </c>
      <c r="N745" s="60" t="s">
        <v>1168</v>
      </c>
      <c r="O745" s="60" t="s">
        <v>1168</v>
      </c>
      <c r="P745" s="77"/>
      <c r="Q745" s="105"/>
    </row>
    <row r="746" spans="2:17" ht="77.25" thickBot="1" x14ac:dyDescent="0.25">
      <c r="B746" s="134" t="s">
        <v>156</v>
      </c>
      <c r="C746" s="141" t="s">
        <v>1061</v>
      </c>
      <c r="D746" s="34" t="s">
        <v>1071</v>
      </c>
      <c r="E746" s="76">
        <f t="shared" si="20"/>
        <v>0.33333333333333331</v>
      </c>
      <c r="F746" s="137" t="s">
        <v>1065</v>
      </c>
      <c r="G746" s="78">
        <v>42</v>
      </c>
      <c r="H746" s="108" t="s">
        <v>309</v>
      </c>
      <c r="I746" s="108" t="s">
        <v>497</v>
      </c>
      <c r="J746" s="78" t="s">
        <v>504</v>
      </c>
      <c r="K746" s="107" t="s">
        <v>1168</v>
      </c>
      <c r="L746" s="71" t="s">
        <v>507</v>
      </c>
      <c r="M746" s="60" t="s">
        <v>365</v>
      </c>
      <c r="N746" s="60" t="s">
        <v>1168</v>
      </c>
      <c r="O746" s="60" t="s">
        <v>1168</v>
      </c>
      <c r="P746" s="77"/>
      <c r="Q746" s="105"/>
    </row>
    <row r="747" spans="2:17" ht="77.25" thickBot="1" x14ac:dyDescent="0.25">
      <c r="B747" s="134" t="s">
        <v>156</v>
      </c>
      <c r="C747" s="141" t="s">
        <v>1061</v>
      </c>
      <c r="D747" s="34" t="s">
        <v>1071</v>
      </c>
      <c r="E747" s="76">
        <f t="shared" si="20"/>
        <v>0.33333333333333331</v>
      </c>
      <c r="F747" s="137" t="s">
        <v>1065</v>
      </c>
      <c r="G747" s="78">
        <v>42</v>
      </c>
      <c r="H747" s="108" t="s">
        <v>309</v>
      </c>
      <c r="I747" s="108" t="s">
        <v>498</v>
      </c>
      <c r="J747" s="78" t="s">
        <v>505</v>
      </c>
      <c r="K747" s="126" t="s">
        <v>475</v>
      </c>
      <c r="L747" s="71" t="s">
        <v>508</v>
      </c>
      <c r="M747" s="60" t="s">
        <v>365</v>
      </c>
      <c r="N747" s="60" t="s">
        <v>1168</v>
      </c>
      <c r="O747" s="60" t="s">
        <v>1168</v>
      </c>
      <c r="P747" s="77"/>
      <c r="Q747" s="105"/>
    </row>
    <row r="748" spans="2:17" ht="115.5" thickBot="1" x14ac:dyDescent="0.25">
      <c r="B748" s="134" t="s">
        <v>156</v>
      </c>
      <c r="C748" s="141" t="s">
        <v>1061</v>
      </c>
      <c r="D748" s="34" t="s">
        <v>1071</v>
      </c>
      <c r="E748" s="76">
        <f t="shared" si="20"/>
        <v>0.33333333333333331</v>
      </c>
      <c r="F748" s="137" t="s">
        <v>1065</v>
      </c>
      <c r="G748" s="78">
        <v>42</v>
      </c>
      <c r="H748" s="108" t="s">
        <v>309</v>
      </c>
      <c r="I748" s="108" t="s">
        <v>503</v>
      </c>
      <c r="J748" s="132" t="s">
        <v>506</v>
      </c>
      <c r="K748" s="107" t="s">
        <v>1168</v>
      </c>
      <c r="L748" s="71" t="s">
        <v>509</v>
      </c>
      <c r="M748" s="60" t="s">
        <v>365</v>
      </c>
      <c r="N748" s="60" t="s">
        <v>1168</v>
      </c>
      <c r="O748" s="60" t="s">
        <v>1168</v>
      </c>
      <c r="P748" s="77"/>
      <c r="Q748" s="105"/>
    </row>
    <row r="749" spans="2:17" ht="90" thickBot="1" x14ac:dyDescent="0.25">
      <c r="B749" s="134" t="s">
        <v>156</v>
      </c>
      <c r="C749" s="141" t="s">
        <v>1061</v>
      </c>
      <c r="D749" s="34" t="s">
        <v>1067</v>
      </c>
      <c r="E749" s="76">
        <f t="shared" si="20"/>
        <v>0.33333333333333331</v>
      </c>
      <c r="F749" s="137" t="s">
        <v>1066</v>
      </c>
      <c r="G749" s="78">
        <v>42</v>
      </c>
      <c r="H749" s="108" t="s">
        <v>309</v>
      </c>
      <c r="I749" s="108" t="s">
        <v>497</v>
      </c>
      <c r="J749" s="78" t="s">
        <v>504</v>
      </c>
      <c r="K749" s="107" t="s">
        <v>1168</v>
      </c>
      <c r="L749" s="71" t="s">
        <v>507</v>
      </c>
      <c r="M749" s="60" t="s">
        <v>365</v>
      </c>
      <c r="N749" s="60" t="s">
        <v>1168</v>
      </c>
      <c r="O749" s="60" t="s">
        <v>1168</v>
      </c>
      <c r="P749" s="77"/>
      <c r="Q749" s="105"/>
    </row>
    <row r="750" spans="2:17" ht="90" thickBot="1" x14ac:dyDescent="0.25">
      <c r="B750" s="134" t="s">
        <v>156</v>
      </c>
      <c r="C750" s="141" t="s">
        <v>1061</v>
      </c>
      <c r="D750" s="34" t="s">
        <v>1067</v>
      </c>
      <c r="E750" s="76">
        <f t="shared" si="20"/>
        <v>0.33333333333333331</v>
      </c>
      <c r="F750" s="137" t="s">
        <v>1066</v>
      </c>
      <c r="G750" s="78">
        <v>42</v>
      </c>
      <c r="H750" s="108" t="s">
        <v>309</v>
      </c>
      <c r="I750" s="108" t="s">
        <v>498</v>
      </c>
      <c r="J750" s="78" t="s">
        <v>505</v>
      </c>
      <c r="K750" s="128" t="s">
        <v>475</v>
      </c>
      <c r="L750" s="71" t="s">
        <v>508</v>
      </c>
      <c r="M750" s="60" t="s">
        <v>365</v>
      </c>
      <c r="N750" s="60" t="s">
        <v>1168</v>
      </c>
      <c r="O750" s="60" t="s">
        <v>1168</v>
      </c>
      <c r="P750" s="77"/>
      <c r="Q750" s="105"/>
    </row>
    <row r="751" spans="2:17" ht="115.5" thickBot="1" x14ac:dyDescent="0.25">
      <c r="B751" s="134" t="s">
        <v>156</v>
      </c>
      <c r="C751" s="141" t="s">
        <v>1061</v>
      </c>
      <c r="D751" s="34" t="s">
        <v>1067</v>
      </c>
      <c r="E751" s="76">
        <f t="shared" si="20"/>
        <v>0.33333333333333331</v>
      </c>
      <c r="F751" s="137" t="s">
        <v>1066</v>
      </c>
      <c r="G751" s="78">
        <v>42</v>
      </c>
      <c r="H751" s="108" t="s">
        <v>309</v>
      </c>
      <c r="I751" s="108" t="s">
        <v>503</v>
      </c>
      <c r="J751" s="132" t="s">
        <v>506</v>
      </c>
      <c r="K751" s="107" t="s">
        <v>1168</v>
      </c>
      <c r="L751" s="71" t="s">
        <v>509</v>
      </c>
      <c r="M751" s="60" t="s">
        <v>365</v>
      </c>
      <c r="N751" s="60" t="s">
        <v>1168</v>
      </c>
      <c r="O751" s="60" t="s">
        <v>1168</v>
      </c>
      <c r="P751" s="77"/>
      <c r="Q751" s="105"/>
    </row>
    <row r="752" spans="2:17" ht="64.5" thickBot="1" x14ac:dyDescent="0.25">
      <c r="B752" s="135" t="s">
        <v>143</v>
      </c>
      <c r="C752" s="141" t="s">
        <v>83</v>
      </c>
      <c r="D752" s="34" t="s">
        <v>625</v>
      </c>
      <c r="E752" s="76">
        <f t="shared" si="20"/>
        <v>0.33333333333333331</v>
      </c>
      <c r="F752" s="108" t="s">
        <v>381</v>
      </c>
      <c r="G752" s="78">
        <v>42</v>
      </c>
      <c r="H752" s="137" t="s">
        <v>309</v>
      </c>
      <c r="I752" s="137" t="s">
        <v>497</v>
      </c>
      <c r="J752" s="78" t="s">
        <v>504</v>
      </c>
      <c r="K752" s="107" t="s">
        <v>1168</v>
      </c>
      <c r="L752" s="71" t="s">
        <v>507</v>
      </c>
      <c r="M752" s="60" t="s">
        <v>365</v>
      </c>
      <c r="N752" s="60" t="s">
        <v>1168</v>
      </c>
      <c r="O752" s="60" t="s">
        <v>1168</v>
      </c>
      <c r="P752" s="77"/>
      <c r="Q752" s="105"/>
    </row>
    <row r="753" spans="2:17" ht="64.5" thickBot="1" x14ac:dyDescent="0.25">
      <c r="B753" s="135" t="s">
        <v>143</v>
      </c>
      <c r="C753" s="141" t="s">
        <v>83</v>
      </c>
      <c r="D753" s="34" t="s">
        <v>625</v>
      </c>
      <c r="E753" s="76">
        <f t="shared" si="20"/>
        <v>0.33333333333333331</v>
      </c>
      <c r="F753" s="108" t="s">
        <v>381</v>
      </c>
      <c r="G753" s="78">
        <v>42</v>
      </c>
      <c r="H753" s="137" t="s">
        <v>309</v>
      </c>
      <c r="I753" s="137" t="s">
        <v>498</v>
      </c>
      <c r="J753" s="78" t="s">
        <v>505</v>
      </c>
      <c r="K753" s="126" t="s">
        <v>475</v>
      </c>
      <c r="L753" s="71" t="s">
        <v>508</v>
      </c>
      <c r="M753" s="60" t="s">
        <v>365</v>
      </c>
      <c r="N753" s="60" t="s">
        <v>1168</v>
      </c>
      <c r="O753" s="60" t="s">
        <v>1168</v>
      </c>
      <c r="P753" s="77"/>
      <c r="Q753" s="105"/>
    </row>
    <row r="754" spans="2:17" ht="115.5" thickBot="1" x14ac:dyDescent="0.25">
      <c r="B754" s="135" t="s">
        <v>143</v>
      </c>
      <c r="C754" s="141" t="s">
        <v>83</v>
      </c>
      <c r="D754" s="34" t="s">
        <v>625</v>
      </c>
      <c r="E754" s="76">
        <f t="shared" si="20"/>
        <v>0.33333333333333331</v>
      </c>
      <c r="F754" s="108" t="s">
        <v>381</v>
      </c>
      <c r="G754" s="78">
        <v>42</v>
      </c>
      <c r="H754" s="137" t="s">
        <v>309</v>
      </c>
      <c r="I754" s="137" t="s">
        <v>503</v>
      </c>
      <c r="J754" s="132" t="s">
        <v>506</v>
      </c>
      <c r="K754" s="107" t="s">
        <v>1168</v>
      </c>
      <c r="L754" s="71" t="s">
        <v>509</v>
      </c>
      <c r="M754" s="60" t="s">
        <v>365</v>
      </c>
      <c r="N754" s="60" t="s">
        <v>1168</v>
      </c>
      <c r="O754" s="60" t="s">
        <v>1168</v>
      </c>
      <c r="P754" s="77"/>
      <c r="Q754" s="105"/>
    </row>
    <row r="755" spans="2:17" ht="77.25" thickBot="1" x14ac:dyDescent="0.25">
      <c r="B755" s="135" t="s">
        <v>153</v>
      </c>
      <c r="C755" s="141" t="s">
        <v>1016</v>
      </c>
      <c r="D755" s="34" t="s">
        <v>1029</v>
      </c>
      <c r="E755" s="161" t="s">
        <v>1168</v>
      </c>
      <c r="F755" s="108" t="s">
        <v>1020</v>
      </c>
      <c r="G755" s="78">
        <v>42</v>
      </c>
      <c r="H755" s="137" t="s">
        <v>309</v>
      </c>
      <c r="I755" s="137" t="s">
        <v>497</v>
      </c>
      <c r="J755" s="78" t="s">
        <v>504</v>
      </c>
      <c r="K755" s="107" t="s">
        <v>1168</v>
      </c>
      <c r="L755" s="71" t="s">
        <v>507</v>
      </c>
      <c r="M755" s="60" t="s">
        <v>365</v>
      </c>
      <c r="N755" s="60" t="s">
        <v>1168</v>
      </c>
      <c r="O755" s="60" t="s">
        <v>1168</v>
      </c>
      <c r="P755" s="77"/>
      <c r="Q755" s="105"/>
    </row>
    <row r="756" spans="2:17" ht="77.25" thickBot="1" x14ac:dyDescent="0.25">
      <c r="B756" s="135" t="s">
        <v>153</v>
      </c>
      <c r="C756" s="141" t="s">
        <v>1016</v>
      </c>
      <c r="D756" s="34" t="s">
        <v>1029</v>
      </c>
      <c r="E756" s="161" t="s">
        <v>1168</v>
      </c>
      <c r="F756" s="108" t="s">
        <v>1020</v>
      </c>
      <c r="G756" s="78">
        <v>42</v>
      </c>
      <c r="H756" s="137" t="s">
        <v>309</v>
      </c>
      <c r="I756" s="137" t="s">
        <v>498</v>
      </c>
      <c r="J756" s="78" t="s">
        <v>505</v>
      </c>
      <c r="K756" s="128" t="s">
        <v>475</v>
      </c>
      <c r="L756" s="71" t="s">
        <v>508</v>
      </c>
      <c r="M756" s="60" t="s">
        <v>365</v>
      </c>
      <c r="N756" s="60" t="s">
        <v>1168</v>
      </c>
      <c r="O756" s="60" t="s">
        <v>1168</v>
      </c>
      <c r="P756" s="77"/>
      <c r="Q756" s="105"/>
    </row>
    <row r="757" spans="2:17" ht="115.5" thickBot="1" x14ac:dyDescent="0.25">
      <c r="B757" s="135" t="s">
        <v>153</v>
      </c>
      <c r="C757" s="141" t="s">
        <v>1016</v>
      </c>
      <c r="D757" s="34" t="s">
        <v>1029</v>
      </c>
      <c r="E757" s="161" t="s">
        <v>1168</v>
      </c>
      <c r="F757" s="108" t="s">
        <v>1020</v>
      </c>
      <c r="G757" s="78">
        <v>42</v>
      </c>
      <c r="H757" s="137" t="s">
        <v>309</v>
      </c>
      <c r="I757" s="137" t="s">
        <v>503</v>
      </c>
      <c r="J757" s="132" t="s">
        <v>506</v>
      </c>
      <c r="K757" s="107" t="s">
        <v>1168</v>
      </c>
      <c r="L757" s="71" t="s">
        <v>509</v>
      </c>
      <c r="M757" s="60" t="s">
        <v>365</v>
      </c>
      <c r="N757" s="60" t="s">
        <v>1168</v>
      </c>
      <c r="O757" s="60" t="s">
        <v>1168</v>
      </c>
      <c r="P757" s="77"/>
      <c r="Q757" s="105"/>
    </row>
    <row r="758" spans="2:17" ht="90" thickBot="1" x14ac:dyDescent="0.25">
      <c r="B758" s="135" t="s">
        <v>153</v>
      </c>
      <c r="C758" s="141" t="s">
        <v>1016</v>
      </c>
      <c r="D758" s="34" t="s">
        <v>1030</v>
      </c>
      <c r="E758" s="161" t="s">
        <v>1168</v>
      </c>
      <c r="F758" s="137" t="s">
        <v>1021</v>
      </c>
      <c r="G758" s="78">
        <v>42</v>
      </c>
      <c r="H758" s="137" t="s">
        <v>309</v>
      </c>
      <c r="I758" s="137" t="s">
        <v>497</v>
      </c>
      <c r="J758" s="78" t="s">
        <v>504</v>
      </c>
      <c r="K758" s="107" t="s">
        <v>1168</v>
      </c>
      <c r="L758" s="71" t="s">
        <v>507</v>
      </c>
      <c r="M758" s="60" t="s">
        <v>365</v>
      </c>
      <c r="N758" s="60" t="s">
        <v>1168</v>
      </c>
      <c r="O758" s="60" t="s">
        <v>1168</v>
      </c>
      <c r="P758" s="77"/>
      <c r="Q758" s="105"/>
    </row>
    <row r="759" spans="2:17" ht="90" thickBot="1" x14ac:dyDescent="0.25">
      <c r="B759" s="135" t="s">
        <v>153</v>
      </c>
      <c r="C759" s="141" t="s">
        <v>1016</v>
      </c>
      <c r="D759" s="34" t="s">
        <v>1030</v>
      </c>
      <c r="E759" s="161" t="s">
        <v>1168</v>
      </c>
      <c r="F759" s="137" t="s">
        <v>1021</v>
      </c>
      <c r="G759" s="78">
        <v>42</v>
      </c>
      <c r="H759" s="137" t="s">
        <v>309</v>
      </c>
      <c r="I759" s="137" t="s">
        <v>498</v>
      </c>
      <c r="J759" s="78" t="s">
        <v>505</v>
      </c>
      <c r="K759" s="128" t="s">
        <v>475</v>
      </c>
      <c r="L759" s="71" t="s">
        <v>508</v>
      </c>
      <c r="M759" s="60" t="s">
        <v>365</v>
      </c>
      <c r="N759" s="60" t="s">
        <v>1168</v>
      </c>
      <c r="O759" s="60" t="s">
        <v>1168</v>
      </c>
      <c r="P759" s="77"/>
      <c r="Q759" s="105"/>
    </row>
    <row r="760" spans="2:17" ht="115.5" thickBot="1" x14ac:dyDescent="0.25">
      <c r="B760" s="135" t="s">
        <v>153</v>
      </c>
      <c r="C760" s="141" t="s">
        <v>1016</v>
      </c>
      <c r="D760" s="34" t="s">
        <v>1030</v>
      </c>
      <c r="E760" s="161" t="s">
        <v>1168</v>
      </c>
      <c r="F760" s="137" t="s">
        <v>1021</v>
      </c>
      <c r="G760" s="78">
        <v>42</v>
      </c>
      <c r="H760" s="137" t="s">
        <v>309</v>
      </c>
      <c r="I760" s="137" t="s">
        <v>503</v>
      </c>
      <c r="J760" s="132" t="s">
        <v>506</v>
      </c>
      <c r="K760" s="107" t="s">
        <v>1168</v>
      </c>
      <c r="L760" s="71" t="s">
        <v>509</v>
      </c>
      <c r="M760" s="60" t="s">
        <v>365</v>
      </c>
      <c r="N760" s="60" t="s">
        <v>1168</v>
      </c>
      <c r="O760" s="60" t="s">
        <v>1168</v>
      </c>
      <c r="P760" s="77"/>
      <c r="Q760" s="105"/>
    </row>
    <row r="761" spans="2:17" ht="77.25" thickBot="1" x14ac:dyDescent="0.25">
      <c r="B761" s="135" t="s">
        <v>153</v>
      </c>
      <c r="C761" s="141" t="s">
        <v>1016</v>
      </c>
      <c r="D761" s="34" t="s">
        <v>1031</v>
      </c>
      <c r="E761" s="161" t="s">
        <v>1168</v>
      </c>
      <c r="F761" s="137" t="s">
        <v>1022</v>
      </c>
      <c r="G761" s="78">
        <v>42</v>
      </c>
      <c r="H761" s="137" t="s">
        <v>309</v>
      </c>
      <c r="I761" s="137" t="s">
        <v>497</v>
      </c>
      <c r="J761" s="78" t="s">
        <v>504</v>
      </c>
      <c r="K761" s="107" t="s">
        <v>1168</v>
      </c>
      <c r="L761" s="71" t="s">
        <v>507</v>
      </c>
      <c r="M761" s="60" t="s">
        <v>365</v>
      </c>
      <c r="N761" s="60" t="s">
        <v>1168</v>
      </c>
      <c r="O761" s="60" t="s">
        <v>1168</v>
      </c>
      <c r="P761" s="77"/>
      <c r="Q761" s="105"/>
    </row>
    <row r="762" spans="2:17" ht="77.25" thickBot="1" x14ac:dyDescent="0.25">
      <c r="B762" s="135" t="s">
        <v>153</v>
      </c>
      <c r="C762" s="141" t="s">
        <v>1016</v>
      </c>
      <c r="D762" s="34" t="s">
        <v>1031</v>
      </c>
      <c r="E762" s="161" t="s">
        <v>1168</v>
      </c>
      <c r="F762" s="137" t="s">
        <v>1022</v>
      </c>
      <c r="G762" s="78">
        <v>42</v>
      </c>
      <c r="H762" s="137" t="s">
        <v>309</v>
      </c>
      <c r="I762" s="137" t="s">
        <v>498</v>
      </c>
      <c r="J762" s="78" t="s">
        <v>505</v>
      </c>
      <c r="K762" s="128" t="s">
        <v>475</v>
      </c>
      <c r="L762" s="71" t="s">
        <v>508</v>
      </c>
      <c r="M762" s="60" t="s">
        <v>365</v>
      </c>
      <c r="N762" s="60" t="s">
        <v>1168</v>
      </c>
      <c r="O762" s="60" t="s">
        <v>1168</v>
      </c>
      <c r="P762" s="77"/>
      <c r="Q762" s="105"/>
    </row>
    <row r="763" spans="2:17" ht="115.5" thickBot="1" x14ac:dyDescent="0.25">
      <c r="B763" s="135" t="s">
        <v>153</v>
      </c>
      <c r="C763" s="141" t="s">
        <v>1016</v>
      </c>
      <c r="D763" s="34" t="s">
        <v>1031</v>
      </c>
      <c r="E763" s="161" t="s">
        <v>1168</v>
      </c>
      <c r="F763" s="137" t="s">
        <v>1022</v>
      </c>
      <c r="G763" s="78">
        <v>42</v>
      </c>
      <c r="H763" s="137" t="s">
        <v>309</v>
      </c>
      <c r="I763" s="137" t="s">
        <v>503</v>
      </c>
      <c r="J763" s="132" t="s">
        <v>506</v>
      </c>
      <c r="K763" s="128" t="s">
        <v>475</v>
      </c>
      <c r="L763" s="71" t="s">
        <v>509</v>
      </c>
      <c r="M763" s="155" t="s">
        <v>365</v>
      </c>
      <c r="N763" s="60" t="s">
        <v>1168</v>
      </c>
      <c r="O763" s="60" t="s">
        <v>1168</v>
      </c>
      <c r="P763" s="77"/>
      <c r="Q763" s="105"/>
    </row>
    <row r="764" spans="2:17" ht="39" thickBot="1" x14ac:dyDescent="0.25">
      <c r="B764" s="113" t="s">
        <v>121</v>
      </c>
      <c r="C764" s="141" t="s">
        <v>1090</v>
      </c>
      <c r="D764" s="34" t="s">
        <v>1100</v>
      </c>
      <c r="E764" s="161" t="s">
        <v>1168</v>
      </c>
      <c r="F764" s="137" t="s">
        <v>1092</v>
      </c>
      <c r="G764" s="78">
        <v>42</v>
      </c>
      <c r="H764" s="137" t="s">
        <v>309</v>
      </c>
      <c r="I764" s="137" t="s">
        <v>497</v>
      </c>
      <c r="J764" s="78" t="s">
        <v>504</v>
      </c>
      <c r="K764" s="107" t="s">
        <v>1168</v>
      </c>
      <c r="L764" s="71" t="s">
        <v>507</v>
      </c>
      <c r="M764" s="60" t="s">
        <v>365</v>
      </c>
      <c r="N764" s="60" t="s">
        <v>1168</v>
      </c>
      <c r="O764" s="60" t="s">
        <v>1168</v>
      </c>
      <c r="P764" s="77"/>
      <c r="Q764" s="105"/>
    </row>
    <row r="765" spans="2:17" ht="39" thickBot="1" x14ac:dyDescent="0.25">
      <c r="B765" s="113" t="s">
        <v>121</v>
      </c>
      <c r="C765" s="141" t="s">
        <v>1090</v>
      </c>
      <c r="D765" s="34" t="s">
        <v>1100</v>
      </c>
      <c r="E765" s="161" t="s">
        <v>1168</v>
      </c>
      <c r="F765" s="137" t="s">
        <v>1092</v>
      </c>
      <c r="G765" s="78">
        <v>42</v>
      </c>
      <c r="H765" s="137" t="s">
        <v>309</v>
      </c>
      <c r="I765" s="137" t="s">
        <v>498</v>
      </c>
      <c r="J765" s="78" t="s">
        <v>505</v>
      </c>
      <c r="K765" s="128" t="s">
        <v>475</v>
      </c>
      <c r="L765" s="71" t="s">
        <v>508</v>
      </c>
      <c r="M765" s="60" t="s">
        <v>365</v>
      </c>
      <c r="N765" s="60" t="s">
        <v>1168</v>
      </c>
      <c r="O765" s="60" t="s">
        <v>1168</v>
      </c>
      <c r="P765" s="77"/>
      <c r="Q765" s="105"/>
    </row>
    <row r="766" spans="2:17" ht="115.5" thickBot="1" x14ac:dyDescent="0.25">
      <c r="B766" s="113" t="s">
        <v>121</v>
      </c>
      <c r="C766" s="141" t="s">
        <v>1090</v>
      </c>
      <c r="D766" s="34" t="s">
        <v>1100</v>
      </c>
      <c r="E766" s="161" t="s">
        <v>1168</v>
      </c>
      <c r="F766" s="137" t="s">
        <v>1092</v>
      </c>
      <c r="G766" s="78">
        <v>42</v>
      </c>
      <c r="H766" s="137" t="s">
        <v>309</v>
      </c>
      <c r="I766" s="137" t="s">
        <v>503</v>
      </c>
      <c r="J766" s="132" t="s">
        <v>506</v>
      </c>
      <c r="K766" s="107" t="s">
        <v>1168</v>
      </c>
      <c r="L766" s="71" t="s">
        <v>509</v>
      </c>
      <c r="M766" s="60" t="s">
        <v>365</v>
      </c>
      <c r="N766" s="60" t="s">
        <v>1168</v>
      </c>
      <c r="O766" s="60" t="s">
        <v>1168</v>
      </c>
      <c r="P766" s="77"/>
      <c r="Q766" s="105"/>
    </row>
    <row r="767" spans="2:17" ht="77.25" thickBot="1" x14ac:dyDescent="0.25">
      <c r="B767" s="113" t="s">
        <v>121</v>
      </c>
      <c r="C767" s="141" t="s">
        <v>1090</v>
      </c>
      <c r="D767" s="34" t="s">
        <v>1101</v>
      </c>
      <c r="E767" s="161" t="s">
        <v>1168</v>
      </c>
      <c r="F767" s="137" t="s">
        <v>1093</v>
      </c>
      <c r="G767" s="78">
        <v>42</v>
      </c>
      <c r="H767" s="137" t="s">
        <v>309</v>
      </c>
      <c r="I767" s="137" t="s">
        <v>497</v>
      </c>
      <c r="J767" s="78" t="s">
        <v>504</v>
      </c>
      <c r="K767" s="107" t="s">
        <v>1168</v>
      </c>
      <c r="L767" s="71" t="s">
        <v>507</v>
      </c>
      <c r="M767" s="60" t="s">
        <v>365</v>
      </c>
      <c r="N767" s="60" t="s">
        <v>1168</v>
      </c>
      <c r="O767" s="60" t="s">
        <v>1168</v>
      </c>
      <c r="P767" s="77"/>
      <c r="Q767" s="105"/>
    </row>
    <row r="768" spans="2:17" ht="77.25" thickBot="1" x14ac:dyDescent="0.25">
      <c r="B768" s="113" t="s">
        <v>121</v>
      </c>
      <c r="C768" s="141" t="s">
        <v>1090</v>
      </c>
      <c r="D768" s="34" t="s">
        <v>1101</v>
      </c>
      <c r="E768" s="161" t="s">
        <v>1168</v>
      </c>
      <c r="F768" s="137" t="s">
        <v>1093</v>
      </c>
      <c r="G768" s="78">
        <v>42</v>
      </c>
      <c r="H768" s="137" t="s">
        <v>309</v>
      </c>
      <c r="I768" s="137" t="s">
        <v>498</v>
      </c>
      <c r="J768" s="78" t="s">
        <v>505</v>
      </c>
      <c r="K768" s="128" t="s">
        <v>475</v>
      </c>
      <c r="L768" s="71" t="s">
        <v>508</v>
      </c>
      <c r="M768" s="60" t="s">
        <v>365</v>
      </c>
      <c r="N768" s="60" t="s">
        <v>1168</v>
      </c>
      <c r="O768" s="60" t="s">
        <v>1168</v>
      </c>
      <c r="P768" s="77"/>
      <c r="Q768" s="105"/>
    </row>
    <row r="769" spans="2:17" ht="115.5" thickBot="1" x14ac:dyDescent="0.25">
      <c r="B769" s="113" t="s">
        <v>121</v>
      </c>
      <c r="C769" s="141" t="s">
        <v>1090</v>
      </c>
      <c r="D769" s="34" t="s">
        <v>1101</v>
      </c>
      <c r="E769" s="161" t="s">
        <v>1168</v>
      </c>
      <c r="F769" s="137" t="s">
        <v>1093</v>
      </c>
      <c r="G769" s="78">
        <v>42</v>
      </c>
      <c r="H769" s="137" t="s">
        <v>309</v>
      </c>
      <c r="I769" s="137" t="s">
        <v>503</v>
      </c>
      <c r="J769" s="132" t="s">
        <v>506</v>
      </c>
      <c r="K769" s="107" t="s">
        <v>1168</v>
      </c>
      <c r="L769" s="71" t="s">
        <v>509</v>
      </c>
      <c r="M769" s="60" t="s">
        <v>365</v>
      </c>
      <c r="N769" s="60" t="s">
        <v>1168</v>
      </c>
      <c r="O769" s="60" t="s">
        <v>1168</v>
      </c>
      <c r="P769" s="77"/>
      <c r="Q769" s="105"/>
    </row>
    <row r="770" spans="2:17" ht="77.25" thickBot="1" x14ac:dyDescent="0.25">
      <c r="B770" s="113" t="s">
        <v>121</v>
      </c>
      <c r="C770" s="141" t="s">
        <v>1090</v>
      </c>
      <c r="D770" s="34" t="s">
        <v>1102</v>
      </c>
      <c r="E770" s="161" t="s">
        <v>1168</v>
      </c>
      <c r="F770" s="137" t="s">
        <v>1094</v>
      </c>
      <c r="G770" s="78">
        <v>42</v>
      </c>
      <c r="H770" s="137" t="s">
        <v>309</v>
      </c>
      <c r="I770" s="137" t="s">
        <v>497</v>
      </c>
      <c r="J770" s="78" t="s">
        <v>504</v>
      </c>
      <c r="K770" s="107" t="s">
        <v>1168</v>
      </c>
      <c r="L770" s="71" t="s">
        <v>507</v>
      </c>
      <c r="M770" s="60" t="s">
        <v>365</v>
      </c>
      <c r="N770" s="60" t="s">
        <v>1168</v>
      </c>
      <c r="O770" s="60" t="s">
        <v>1168</v>
      </c>
      <c r="P770" s="77"/>
      <c r="Q770" s="105"/>
    </row>
    <row r="771" spans="2:17" ht="77.25" thickBot="1" x14ac:dyDescent="0.25">
      <c r="B771" s="113" t="s">
        <v>121</v>
      </c>
      <c r="C771" s="141" t="s">
        <v>1090</v>
      </c>
      <c r="D771" s="34" t="s">
        <v>1102</v>
      </c>
      <c r="E771" s="161" t="s">
        <v>1168</v>
      </c>
      <c r="F771" s="137" t="s">
        <v>1094</v>
      </c>
      <c r="G771" s="78">
        <v>42</v>
      </c>
      <c r="H771" s="137" t="s">
        <v>309</v>
      </c>
      <c r="I771" s="137" t="s">
        <v>498</v>
      </c>
      <c r="J771" s="78" t="s">
        <v>505</v>
      </c>
      <c r="K771" s="128" t="s">
        <v>475</v>
      </c>
      <c r="L771" s="71" t="s">
        <v>508</v>
      </c>
      <c r="M771" s="60" t="s">
        <v>365</v>
      </c>
      <c r="N771" s="60" t="s">
        <v>1168</v>
      </c>
      <c r="O771" s="60" t="s">
        <v>1168</v>
      </c>
      <c r="P771" s="77"/>
      <c r="Q771" s="105"/>
    </row>
    <row r="772" spans="2:17" ht="115.5" thickBot="1" x14ac:dyDescent="0.25">
      <c r="B772" s="113" t="s">
        <v>121</v>
      </c>
      <c r="C772" s="141" t="s">
        <v>1090</v>
      </c>
      <c r="D772" s="34" t="s">
        <v>1102</v>
      </c>
      <c r="E772" s="161" t="s">
        <v>1168</v>
      </c>
      <c r="F772" s="137" t="s">
        <v>1094</v>
      </c>
      <c r="G772" s="78">
        <v>42</v>
      </c>
      <c r="H772" s="137" t="s">
        <v>309</v>
      </c>
      <c r="I772" s="137" t="s">
        <v>503</v>
      </c>
      <c r="J772" s="132" t="s">
        <v>506</v>
      </c>
      <c r="K772" s="107" t="s">
        <v>1168</v>
      </c>
      <c r="L772" s="71" t="s">
        <v>509</v>
      </c>
      <c r="M772" s="60" t="s">
        <v>365</v>
      </c>
      <c r="N772" s="60" t="s">
        <v>1168</v>
      </c>
      <c r="O772" s="60" t="s">
        <v>1168</v>
      </c>
      <c r="P772" s="77"/>
      <c r="Q772" s="105"/>
    </row>
    <row r="773" spans="2:17" ht="39" thickBot="1" x14ac:dyDescent="0.25">
      <c r="B773" s="113" t="s">
        <v>121</v>
      </c>
      <c r="C773" s="141" t="s">
        <v>1090</v>
      </c>
      <c r="D773" s="34" t="s">
        <v>1103</v>
      </c>
      <c r="E773" s="161" t="s">
        <v>1168</v>
      </c>
      <c r="F773" s="137" t="s">
        <v>1095</v>
      </c>
      <c r="G773" s="78">
        <v>42</v>
      </c>
      <c r="H773" s="137" t="s">
        <v>309</v>
      </c>
      <c r="I773" s="137" t="s">
        <v>497</v>
      </c>
      <c r="J773" s="78" t="s">
        <v>504</v>
      </c>
      <c r="K773" s="107" t="s">
        <v>1168</v>
      </c>
      <c r="L773" s="71" t="s">
        <v>507</v>
      </c>
      <c r="M773" s="60" t="s">
        <v>365</v>
      </c>
      <c r="N773" s="60" t="s">
        <v>1168</v>
      </c>
      <c r="O773" s="60" t="s">
        <v>1168</v>
      </c>
      <c r="P773" s="77"/>
      <c r="Q773" s="105"/>
    </row>
    <row r="774" spans="2:17" ht="39" thickBot="1" x14ac:dyDescent="0.25">
      <c r="B774" s="113" t="s">
        <v>121</v>
      </c>
      <c r="C774" s="141" t="s">
        <v>1090</v>
      </c>
      <c r="D774" s="34" t="s">
        <v>1103</v>
      </c>
      <c r="E774" s="161" t="s">
        <v>1168</v>
      </c>
      <c r="F774" s="137" t="s">
        <v>1095</v>
      </c>
      <c r="G774" s="78">
        <v>42</v>
      </c>
      <c r="H774" s="137" t="s">
        <v>309</v>
      </c>
      <c r="I774" s="137" t="s">
        <v>498</v>
      </c>
      <c r="J774" s="78" t="s">
        <v>505</v>
      </c>
      <c r="K774" s="128" t="s">
        <v>475</v>
      </c>
      <c r="L774" s="71" t="s">
        <v>508</v>
      </c>
      <c r="M774" s="60" t="s">
        <v>365</v>
      </c>
      <c r="N774" s="60" t="s">
        <v>1168</v>
      </c>
      <c r="O774" s="60" t="s">
        <v>1168</v>
      </c>
      <c r="P774" s="77"/>
      <c r="Q774" s="105"/>
    </row>
    <row r="775" spans="2:17" ht="115.5" thickBot="1" x14ac:dyDescent="0.25">
      <c r="B775" s="113" t="s">
        <v>121</v>
      </c>
      <c r="C775" s="141" t="s">
        <v>1090</v>
      </c>
      <c r="D775" s="34" t="s">
        <v>1103</v>
      </c>
      <c r="E775" s="161" t="s">
        <v>1168</v>
      </c>
      <c r="F775" s="137" t="s">
        <v>1095</v>
      </c>
      <c r="G775" s="78">
        <v>42</v>
      </c>
      <c r="H775" s="137" t="s">
        <v>309</v>
      </c>
      <c r="I775" s="137" t="s">
        <v>503</v>
      </c>
      <c r="J775" s="132" t="s">
        <v>506</v>
      </c>
      <c r="K775" s="107" t="s">
        <v>1168</v>
      </c>
      <c r="L775" s="71" t="s">
        <v>509</v>
      </c>
      <c r="M775" s="60" t="s">
        <v>365</v>
      </c>
      <c r="N775" s="60" t="s">
        <v>1168</v>
      </c>
      <c r="O775" s="60" t="s">
        <v>1168</v>
      </c>
      <c r="P775" s="77"/>
      <c r="Q775" s="105"/>
    </row>
    <row r="776" spans="2:17" ht="39" thickBot="1" x14ac:dyDescent="0.25">
      <c r="B776" s="113" t="s">
        <v>121</v>
      </c>
      <c r="C776" s="141" t="s">
        <v>1090</v>
      </c>
      <c r="D776" s="34" t="s">
        <v>1104</v>
      </c>
      <c r="E776" s="161" t="s">
        <v>1168</v>
      </c>
      <c r="F776" s="137" t="s">
        <v>1097</v>
      </c>
      <c r="G776" s="78">
        <v>42</v>
      </c>
      <c r="H776" s="137" t="s">
        <v>309</v>
      </c>
      <c r="I776" s="137" t="s">
        <v>497</v>
      </c>
      <c r="J776" s="78" t="s">
        <v>504</v>
      </c>
      <c r="K776" s="107" t="s">
        <v>1168</v>
      </c>
      <c r="L776" s="71" t="s">
        <v>507</v>
      </c>
      <c r="M776" s="60" t="s">
        <v>365</v>
      </c>
      <c r="N776" s="60" t="s">
        <v>1168</v>
      </c>
      <c r="O776" s="60" t="s">
        <v>1168</v>
      </c>
      <c r="P776" s="77"/>
      <c r="Q776" s="105"/>
    </row>
    <row r="777" spans="2:17" ht="39" thickBot="1" x14ac:dyDescent="0.25">
      <c r="B777" s="113" t="s">
        <v>121</v>
      </c>
      <c r="C777" s="141" t="s">
        <v>1090</v>
      </c>
      <c r="D777" s="34" t="s">
        <v>1104</v>
      </c>
      <c r="E777" s="161" t="s">
        <v>1168</v>
      </c>
      <c r="F777" s="137" t="s">
        <v>1097</v>
      </c>
      <c r="G777" s="78">
        <v>42</v>
      </c>
      <c r="H777" s="137" t="s">
        <v>309</v>
      </c>
      <c r="I777" s="137" t="s">
        <v>498</v>
      </c>
      <c r="J777" s="78" t="s">
        <v>505</v>
      </c>
      <c r="K777" s="128" t="s">
        <v>475</v>
      </c>
      <c r="L777" s="71" t="s">
        <v>508</v>
      </c>
      <c r="M777" s="60" t="s">
        <v>365</v>
      </c>
      <c r="N777" s="60" t="s">
        <v>1168</v>
      </c>
      <c r="O777" s="60" t="s">
        <v>1168</v>
      </c>
      <c r="P777" s="77"/>
      <c r="Q777" s="105"/>
    </row>
    <row r="778" spans="2:17" ht="115.5" thickBot="1" x14ac:dyDescent="0.25">
      <c r="B778" s="113" t="s">
        <v>121</v>
      </c>
      <c r="C778" s="141" t="s">
        <v>1090</v>
      </c>
      <c r="D778" s="34" t="s">
        <v>1104</v>
      </c>
      <c r="E778" s="161" t="s">
        <v>1168</v>
      </c>
      <c r="F778" s="137" t="s">
        <v>1097</v>
      </c>
      <c r="G778" s="78">
        <v>42</v>
      </c>
      <c r="H778" s="137" t="s">
        <v>309</v>
      </c>
      <c r="I778" s="137" t="s">
        <v>503</v>
      </c>
      <c r="J778" s="132" t="s">
        <v>506</v>
      </c>
      <c r="K778" s="107" t="s">
        <v>1168</v>
      </c>
      <c r="L778" s="71" t="s">
        <v>509</v>
      </c>
      <c r="M778" s="60" t="s">
        <v>365</v>
      </c>
      <c r="N778" s="60" t="s">
        <v>1168</v>
      </c>
      <c r="O778" s="60" t="s">
        <v>1168</v>
      </c>
      <c r="P778" s="77"/>
      <c r="Q778" s="105"/>
    </row>
    <row r="779" spans="2:17" ht="77.25" thickBot="1" x14ac:dyDescent="0.25">
      <c r="B779" s="113" t="s">
        <v>121</v>
      </c>
      <c r="C779" s="141" t="s">
        <v>1090</v>
      </c>
      <c r="D779" s="34" t="s">
        <v>1105</v>
      </c>
      <c r="E779" s="161" t="s">
        <v>1168</v>
      </c>
      <c r="F779" s="137" t="s">
        <v>1098</v>
      </c>
      <c r="G779" s="78">
        <v>42</v>
      </c>
      <c r="H779" s="137" t="s">
        <v>309</v>
      </c>
      <c r="I779" s="137" t="s">
        <v>497</v>
      </c>
      <c r="J779" s="78" t="s">
        <v>504</v>
      </c>
      <c r="K779" s="107" t="s">
        <v>1168</v>
      </c>
      <c r="L779" s="71" t="s">
        <v>507</v>
      </c>
      <c r="M779" s="60" t="s">
        <v>365</v>
      </c>
      <c r="N779" s="60" t="s">
        <v>1168</v>
      </c>
      <c r="O779" s="60" t="s">
        <v>1168</v>
      </c>
      <c r="P779" s="77"/>
      <c r="Q779" s="105"/>
    </row>
    <row r="780" spans="2:17" ht="77.25" thickBot="1" x14ac:dyDescent="0.25">
      <c r="B780" s="113" t="s">
        <v>121</v>
      </c>
      <c r="C780" s="141" t="s">
        <v>1090</v>
      </c>
      <c r="D780" s="34" t="s">
        <v>1105</v>
      </c>
      <c r="E780" s="161" t="s">
        <v>1168</v>
      </c>
      <c r="F780" s="137" t="s">
        <v>1098</v>
      </c>
      <c r="G780" s="78">
        <v>42</v>
      </c>
      <c r="H780" s="137" t="s">
        <v>309</v>
      </c>
      <c r="I780" s="137" t="s">
        <v>498</v>
      </c>
      <c r="J780" s="78" t="s">
        <v>505</v>
      </c>
      <c r="K780" s="128" t="s">
        <v>475</v>
      </c>
      <c r="L780" s="71" t="s">
        <v>508</v>
      </c>
      <c r="M780" s="60" t="s">
        <v>365</v>
      </c>
      <c r="N780" s="60" t="s">
        <v>1168</v>
      </c>
      <c r="O780" s="60" t="s">
        <v>1168</v>
      </c>
      <c r="P780" s="77"/>
      <c r="Q780" s="105"/>
    </row>
    <row r="781" spans="2:17" ht="115.5" thickBot="1" x14ac:dyDescent="0.25">
      <c r="B781" s="113" t="s">
        <v>121</v>
      </c>
      <c r="C781" s="141" t="s">
        <v>1090</v>
      </c>
      <c r="D781" s="34" t="s">
        <v>1105</v>
      </c>
      <c r="E781" s="161" t="s">
        <v>1168</v>
      </c>
      <c r="F781" s="137" t="s">
        <v>1098</v>
      </c>
      <c r="G781" s="78">
        <v>42</v>
      </c>
      <c r="H781" s="137" t="s">
        <v>309</v>
      </c>
      <c r="I781" s="137" t="s">
        <v>503</v>
      </c>
      <c r="J781" s="132" t="s">
        <v>506</v>
      </c>
      <c r="K781" s="107" t="s">
        <v>1168</v>
      </c>
      <c r="L781" s="71" t="s">
        <v>509</v>
      </c>
      <c r="M781" s="60" t="s">
        <v>365</v>
      </c>
      <c r="N781" s="60" t="s">
        <v>1168</v>
      </c>
      <c r="O781" s="60" t="s">
        <v>1168</v>
      </c>
      <c r="P781" s="77"/>
      <c r="Q781" s="105"/>
    </row>
    <row r="782" spans="2:17" ht="39" thickBot="1" x14ac:dyDescent="0.25">
      <c r="B782" s="113" t="s">
        <v>121</v>
      </c>
      <c r="C782" s="141" t="s">
        <v>1090</v>
      </c>
      <c r="D782" s="34" t="s">
        <v>1106</v>
      </c>
      <c r="E782" s="161" t="s">
        <v>1168</v>
      </c>
      <c r="F782" s="137" t="s">
        <v>1097</v>
      </c>
      <c r="G782" s="78">
        <v>42</v>
      </c>
      <c r="H782" s="137" t="s">
        <v>309</v>
      </c>
      <c r="I782" s="137" t="s">
        <v>497</v>
      </c>
      <c r="J782" s="78" t="s">
        <v>504</v>
      </c>
      <c r="K782" s="107" t="s">
        <v>1168</v>
      </c>
      <c r="L782" s="71" t="s">
        <v>507</v>
      </c>
      <c r="M782" s="60" t="s">
        <v>365</v>
      </c>
      <c r="N782" s="60" t="s">
        <v>1168</v>
      </c>
      <c r="O782" s="60" t="s">
        <v>1168</v>
      </c>
      <c r="P782" s="77"/>
      <c r="Q782" s="105"/>
    </row>
    <row r="783" spans="2:17" ht="39" thickBot="1" x14ac:dyDescent="0.25">
      <c r="B783" s="113" t="s">
        <v>121</v>
      </c>
      <c r="C783" s="141" t="s">
        <v>1090</v>
      </c>
      <c r="D783" s="34" t="s">
        <v>1106</v>
      </c>
      <c r="E783" s="161" t="s">
        <v>1168</v>
      </c>
      <c r="F783" s="137" t="s">
        <v>1097</v>
      </c>
      <c r="G783" s="78">
        <v>42</v>
      </c>
      <c r="H783" s="137" t="s">
        <v>309</v>
      </c>
      <c r="I783" s="137" t="s">
        <v>498</v>
      </c>
      <c r="J783" s="78" t="s">
        <v>505</v>
      </c>
      <c r="K783" s="128" t="s">
        <v>475</v>
      </c>
      <c r="L783" s="71" t="s">
        <v>508</v>
      </c>
      <c r="M783" s="60" t="s">
        <v>365</v>
      </c>
      <c r="N783" s="60" t="s">
        <v>1168</v>
      </c>
      <c r="O783" s="60" t="s">
        <v>1168</v>
      </c>
      <c r="P783" s="77"/>
      <c r="Q783" s="105"/>
    </row>
    <row r="784" spans="2:17" ht="115.5" thickBot="1" x14ac:dyDescent="0.25">
      <c r="B784" s="113" t="s">
        <v>121</v>
      </c>
      <c r="C784" s="141" t="s">
        <v>1090</v>
      </c>
      <c r="D784" s="34" t="s">
        <v>1106</v>
      </c>
      <c r="E784" s="161" t="s">
        <v>1168</v>
      </c>
      <c r="F784" s="137" t="s">
        <v>1097</v>
      </c>
      <c r="G784" s="78">
        <v>42</v>
      </c>
      <c r="H784" s="137" t="s">
        <v>309</v>
      </c>
      <c r="I784" s="137" t="s">
        <v>503</v>
      </c>
      <c r="J784" s="132" t="s">
        <v>506</v>
      </c>
      <c r="K784" s="107" t="s">
        <v>1168</v>
      </c>
      <c r="L784" s="71" t="s">
        <v>509</v>
      </c>
      <c r="M784" s="60" t="s">
        <v>365</v>
      </c>
      <c r="N784" s="60" t="s">
        <v>1168</v>
      </c>
      <c r="O784" s="60" t="s">
        <v>1168</v>
      </c>
      <c r="P784" s="77"/>
      <c r="Q784" s="105"/>
    </row>
    <row r="785" spans="2:17" ht="77.25" thickBot="1" x14ac:dyDescent="0.25">
      <c r="B785" s="113" t="s">
        <v>121</v>
      </c>
      <c r="C785" s="141" t="s">
        <v>1090</v>
      </c>
      <c r="D785" s="34" t="s">
        <v>1107</v>
      </c>
      <c r="E785" s="161" t="s">
        <v>1168</v>
      </c>
      <c r="F785" s="137" t="s">
        <v>1098</v>
      </c>
      <c r="G785" s="78">
        <v>42</v>
      </c>
      <c r="H785" s="137" t="s">
        <v>309</v>
      </c>
      <c r="I785" s="137" t="s">
        <v>497</v>
      </c>
      <c r="J785" s="78" t="s">
        <v>504</v>
      </c>
      <c r="K785" s="107" t="s">
        <v>1168</v>
      </c>
      <c r="L785" s="71" t="s">
        <v>507</v>
      </c>
      <c r="M785" s="60" t="s">
        <v>365</v>
      </c>
      <c r="N785" s="60" t="s">
        <v>1168</v>
      </c>
      <c r="O785" s="60" t="s">
        <v>1168</v>
      </c>
      <c r="P785" s="77"/>
      <c r="Q785" s="105"/>
    </row>
    <row r="786" spans="2:17" ht="77.25" thickBot="1" x14ac:dyDescent="0.25">
      <c r="B786" s="113" t="s">
        <v>121</v>
      </c>
      <c r="C786" s="141" t="s">
        <v>1090</v>
      </c>
      <c r="D786" s="34" t="s">
        <v>1107</v>
      </c>
      <c r="E786" s="161" t="s">
        <v>1168</v>
      </c>
      <c r="F786" s="137" t="s">
        <v>1098</v>
      </c>
      <c r="G786" s="78">
        <v>42</v>
      </c>
      <c r="H786" s="137" t="s">
        <v>309</v>
      </c>
      <c r="I786" s="137" t="s">
        <v>498</v>
      </c>
      <c r="J786" s="78" t="s">
        <v>505</v>
      </c>
      <c r="K786" s="128" t="s">
        <v>475</v>
      </c>
      <c r="L786" s="71" t="s">
        <v>508</v>
      </c>
      <c r="M786" s="60" t="s">
        <v>365</v>
      </c>
      <c r="N786" s="60" t="s">
        <v>1168</v>
      </c>
      <c r="O786" s="60" t="s">
        <v>1168</v>
      </c>
      <c r="P786" s="77"/>
      <c r="Q786" s="105"/>
    </row>
    <row r="787" spans="2:17" ht="115.5" thickBot="1" x14ac:dyDescent="0.25">
      <c r="B787" s="113" t="s">
        <v>121</v>
      </c>
      <c r="C787" s="141" t="s">
        <v>1090</v>
      </c>
      <c r="D787" s="34" t="s">
        <v>1107</v>
      </c>
      <c r="E787" s="161" t="s">
        <v>1168</v>
      </c>
      <c r="F787" s="137" t="s">
        <v>1098</v>
      </c>
      <c r="G787" s="78">
        <v>42</v>
      </c>
      <c r="H787" s="137" t="s">
        <v>309</v>
      </c>
      <c r="I787" s="137" t="s">
        <v>503</v>
      </c>
      <c r="J787" s="132" t="s">
        <v>506</v>
      </c>
      <c r="K787" s="107" t="s">
        <v>1168</v>
      </c>
      <c r="L787" s="71" t="s">
        <v>509</v>
      </c>
      <c r="M787" s="60" t="s">
        <v>365</v>
      </c>
      <c r="N787" s="60" t="s">
        <v>1168</v>
      </c>
      <c r="O787" s="60" t="s">
        <v>1168</v>
      </c>
      <c r="P787" s="77"/>
      <c r="Q787" s="105"/>
    </row>
    <row r="788" spans="2:17" ht="77.25" thickBot="1" x14ac:dyDescent="0.25">
      <c r="B788" s="113" t="s">
        <v>121</v>
      </c>
      <c r="C788" s="141" t="s">
        <v>1090</v>
      </c>
      <c r="D788" s="34" t="s">
        <v>1108</v>
      </c>
      <c r="E788" s="161" t="s">
        <v>1168</v>
      </c>
      <c r="F788" s="137" t="s">
        <v>1098</v>
      </c>
      <c r="G788" s="78">
        <v>42</v>
      </c>
      <c r="H788" s="137" t="s">
        <v>309</v>
      </c>
      <c r="I788" s="137" t="s">
        <v>497</v>
      </c>
      <c r="J788" s="78" t="s">
        <v>504</v>
      </c>
      <c r="K788" s="107" t="s">
        <v>1168</v>
      </c>
      <c r="L788" s="71" t="s">
        <v>507</v>
      </c>
      <c r="M788" s="60" t="s">
        <v>365</v>
      </c>
      <c r="N788" s="60" t="s">
        <v>1168</v>
      </c>
      <c r="O788" s="60" t="s">
        <v>1168</v>
      </c>
      <c r="P788" s="77"/>
      <c r="Q788" s="105"/>
    </row>
    <row r="789" spans="2:17" ht="77.25" thickBot="1" x14ac:dyDescent="0.25">
      <c r="B789" s="113" t="s">
        <v>121</v>
      </c>
      <c r="C789" s="141" t="s">
        <v>1090</v>
      </c>
      <c r="D789" s="34" t="s">
        <v>1108</v>
      </c>
      <c r="E789" s="161" t="s">
        <v>1168</v>
      </c>
      <c r="F789" s="137" t="s">
        <v>1098</v>
      </c>
      <c r="G789" s="78">
        <v>42</v>
      </c>
      <c r="H789" s="137" t="s">
        <v>309</v>
      </c>
      <c r="I789" s="137" t="s">
        <v>498</v>
      </c>
      <c r="J789" s="78" t="s">
        <v>505</v>
      </c>
      <c r="K789" s="128" t="s">
        <v>475</v>
      </c>
      <c r="L789" s="71" t="s">
        <v>508</v>
      </c>
      <c r="M789" s="60" t="s">
        <v>365</v>
      </c>
      <c r="N789" s="60" t="s">
        <v>1168</v>
      </c>
      <c r="O789" s="60" t="s">
        <v>1168</v>
      </c>
      <c r="P789" s="77"/>
      <c r="Q789" s="105"/>
    </row>
    <row r="790" spans="2:17" ht="115.5" thickBot="1" x14ac:dyDescent="0.25">
      <c r="B790" s="113" t="s">
        <v>121</v>
      </c>
      <c r="C790" s="141" t="s">
        <v>1090</v>
      </c>
      <c r="D790" s="34" t="s">
        <v>1108</v>
      </c>
      <c r="E790" s="161" t="s">
        <v>1168</v>
      </c>
      <c r="F790" s="137" t="s">
        <v>1098</v>
      </c>
      <c r="G790" s="78">
        <v>42</v>
      </c>
      <c r="H790" s="137" t="s">
        <v>309</v>
      </c>
      <c r="I790" s="137" t="s">
        <v>503</v>
      </c>
      <c r="J790" s="132" t="s">
        <v>506</v>
      </c>
      <c r="K790" s="107" t="s">
        <v>1168</v>
      </c>
      <c r="L790" s="71" t="s">
        <v>509</v>
      </c>
      <c r="M790" s="60" t="s">
        <v>365</v>
      </c>
      <c r="N790" s="60" t="s">
        <v>1168</v>
      </c>
      <c r="O790" s="60" t="s">
        <v>1168</v>
      </c>
      <c r="P790" s="77"/>
      <c r="Q790" s="105"/>
    </row>
    <row r="791" spans="2:17" ht="128.25" thickBot="1" x14ac:dyDescent="0.25">
      <c r="B791" s="113" t="s">
        <v>152</v>
      </c>
      <c r="C791" s="141" t="s">
        <v>1110</v>
      </c>
      <c r="D791" s="34" t="s">
        <v>1126</v>
      </c>
      <c r="E791" s="161" t="s">
        <v>1168</v>
      </c>
      <c r="F791" s="137" t="s">
        <v>1111</v>
      </c>
      <c r="G791" s="78">
        <v>42</v>
      </c>
      <c r="H791" s="137" t="s">
        <v>309</v>
      </c>
      <c r="I791" s="137" t="s">
        <v>497</v>
      </c>
      <c r="J791" s="78" t="s">
        <v>504</v>
      </c>
      <c r="K791" s="107" t="s">
        <v>1168</v>
      </c>
      <c r="L791" s="71" t="s">
        <v>507</v>
      </c>
      <c r="M791" s="60" t="s">
        <v>365</v>
      </c>
      <c r="N791" s="60" t="s">
        <v>1168</v>
      </c>
      <c r="O791" s="60" t="s">
        <v>1168</v>
      </c>
      <c r="P791" s="77"/>
      <c r="Q791" s="105"/>
    </row>
    <row r="792" spans="2:17" ht="128.25" thickBot="1" x14ac:dyDescent="0.25">
      <c r="B792" s="113" t="s">
        <v>152</v>
      </c>
      <c r="C792" s="141" t="s">
        <v>1110</v>
      </c>
      <c r="D792" s="34" t="s">
        <v>1126</v>
      </c>
      <c r="E792" s="161" t="s">
        <v>1168</v>
      </c>
      <c r="F792" s="137" t="s">
        <v>1111</v>
      </c>
      <c r="G792" s="78">
        <v>42</v>
      </c>
      <c r="H792" s="137" t="s">
        <v>309</v>
      </c>
      <c r="I792" s="137" t="s">
        <v>498</v>
      </c>
      <c r="J792" s="78" t="s">
        <v>505</v>
      </c>
      <c r="K792" s="128" t="s">
        <v>475</v>
      </c>
      <c r="L792" s="71" t="s">
        <v>508</v>
      </c>
      <c r="M792" s="60" t="s">
        <v>365</v>
      </c>
      <c r="N792" s="60" t="s">
        <v>1168</v>
      </c>
      <c r="O792" s="60" t="s">
        <v>1168</v>
      </c>
      <c r="P792" s="77"/>
      <c r="Q792" s="105"/>
    </row>
    <row r="793" spans="2:17" ht="128.25" thickBot="1" x14ac:dyDescent="0.25">
      <c r="B793" s="113" t="s">
        <v>152</v>
      </c>
      <c r="C793" s="141" t="s">
        <v>1110</v>
      </c>
      <c r="D793" s="34" t="s">
        <v>1126</v>
      </c>
      <c r="E793" s="161" t="s">
        <v>1168</v>
      </c>
      <c r="F793" s="137" t="s">
        <v>1111</v>
      </c>
      <c r="G793" s="78">
        <v>42</v>
      </c>
      <c r="H793" s="137" t="s">
        <v>309</v>
      </c>
      <c r="I793" s="137" t="s">
        <v>503</v>
      </c>
      <c r="J793" s="132" t="s">
        <v>506</v>
      </c>
      <c r="K793" s="107" t="s">
        <v>1168</v>
      </c>
      <c r="L793" s="71" t="s">
        <v>509</v>
      </c>
      <c r="M793" s="60" t="s">
        <v>365</v>
      </c>
      <c r="N793" s="60" t="s">
        <v>1168</v>
      </c>
      <c r="O793" s="60" t="s">
        <v>1168</v>
      </c>
      <c r="P793" s="77"/>
      <c r="Q793" s="105"/>
    </row>
    <row r="794" spans="2:17" ht="26.25" thickBot="1" x14ac:dyDescent="0.25">
      <c r="B794" s="113" t="s">
        <v>152</v>
      </c>
      <c r="C794" s="141" t="s">
        <v>1110</v>
      </c>
      <c r="D794" s="34" t="s">
        <v>1127</v>
      </c>
      <c r="E794" s="161" t="s">
        <v>1168</v>
      </c>
      <c r="F794" s="137" t="s">
        <v>1115</v>
      </c>
      <c r="G794" s="78">
        <v>42</v>
      </c>
      <c r="H794" s="108" t="s">
        <v>309</v>
      </c>
      <c r="I794" s="108" t="s">
        <v>497</v>
      </c>
      <c r="J794" s="78" t="s">
        <v>504</v>
      </c>
      <c r="K794" s="107" t="s">
        <v>1168</v>
      </c>
      <c r="L794" s="71" t="s">
        <v>507</v>
      </c>
      <c r="M794" s="60" t="s">
        <v>365</v>
      </c>
      <c r="N794" s="60" t="s">
        <v>1168</v>
      </c>
      <c r="O794" s="60" t="s">
        <v>1168</v>
      </c>
      <c r="P794" s="77"/>
      <c r="Q794" s="105"/>
    </row>
    <row r="795" spans="2:17" ht="26.25" thickBot="1" x14ac:dyDescent="0.25">
      <c r="B795" s="113" t="s">
        <v>152</v>
      </c>
      <c r="C795" s="141" t="s">
        <v>1110</v>
      </c>
      <c r="D795" s="34" t="s">
        <v>1127</v>
      </c>
      <c r="E795" s="161" t="s">
        <v>1168</v>
      </c>
      <c r="F795" s="137" t="s">
        <v>1115</v>
      </c>
      <c r="G795" s="78">
        <v>42</v>
      </c>
      <c r="H795" s="137" t="s">
        <v>309</v>
      </c>
      <c r="I795" s="137" t="s">
        <v>498</v>
      </c>
      <c r="J795" s="78" t="s">
        <v>505</v>
      </c>
      <c r="K795" s="128" t="s">
        <v>475</v>
      </c>
      <c r="L795" s="71" t="s">
        <v>508</v>
      </c>
      <c r="M795" s="60" t="s">
        <v>365</v>
      </c>
      <c r="N795" s="60" t="s">
        <v>1168</v>
      </c>
      <c r="O795" s="60" t="s">
        <v>1168</v>
      </c>
      <c r="P795" s="77"/>
      <c r="Q795" s="105"/>
    </row>
    <row r="796" spans="2:17" ht="115.5" thickBot="1" x14ac:dyDescent="0.25">
      <c r="B796" s="113" t="s">
        <v>152</v>
      </c>
      <c r="C796" s="141" t="s">
        <v>1110</v>
      </c>
      <c r="D796" s="34" t="s">
        <v>1127</v>
      </c>
      <c r="E796" s="161" t="s">
        <v>1168</v>
      </c>
      <c r="F796" s="137" t="s">
        <v>1115</v>
      </c>
      <c r="G796" s="78">
        <v>42</v>
      </c>
      <c r="H796" s="137" t="s">
        <v>309</v>
      </c>
      <c r="I796" s="137" t="s">
        <v>503</v>
      </c>
      <c r="J796" s="132" t="s">
        <v>506</v>
      </c>
      <c r="K796" s="107" t="s">
        <v>1168</v>
      </c>
      <c r="L796" s="71" t="s">
        <v>509</v>
      </c>
      <c r="M796" s="60" t="s">
        <v>365</v>
      </c>
      <c r="N796" s="60" t="s">
        <v>1168</v>
      </c>
      <c r="O796" s="60" t="s">
        <v>1168</v>
      </c>
      <c r="P796" s="77"/>
      <c r="Q796" s="105"/>
    </row>
    <row r="797" spans="2:17" ht="39" thickBot="1" x14ac:dyDescent="0.25">
      <c r="B797" s="113" t="s">
        <v>150</v>
      </c>
      <c r="C797" s="141" t="s">
        <v>982</v>
      </c>
      <c r="D797" s="34" t="s">
        <v>1135</v>
      </c>
      <c r="E797" s="161" t="s">
        <v>1168</v>
      </c>
      <c r="F797" s="137" t="s">
        <v>986</v>
      </c>
      <c r="G797" s="78">
        <v>42</v>
      </c>
      <c r="H797" s="137" t="s">
        <v>309</v>
      </c>
      <c r="I797" s="137" t="s">
        <v>497</v>
      </c>
      <c r="J797" s="78" t="s">
        <v>504</v>
      </c>
      <c r="K797" s="107" t="s">
        <v>1168</v>
      </c>
      <c r="L797" s="71" t="s">
        <v>507</v>
      </c>
      <c r="M797" s="60" t="s">
        <v>365</v>
      </c>
      <c r="N797" s="60" t="s">
        <v>1168</v>
      </c>
      <c r="O797" s="60" t="s">
        <v>1168</v>
      </c>
      <c r="P797" s="77"/>
      <c r="Q797" s="105"/>
    </row>
    <row r="798" spans="2:17" ht="39" thickBot="1" x14ac:dyDescent="0.25">
      <c r="B798" s="113" t="s">
        <v>150</v>
      </c>
      <c r="C798" s="141" t="s">
        <v>982</v>
      </c>
      <c r="D798" s="34" t="s">
        <v>1135</v>
      </c>
      <c r="E798" s="161" t="s">
        <v>1168</v>
      </c>
      <c r="F798" s="137" t="s">
        <v>986</v>
      </c>
      <c r="G798" s="78">
        <v>42</v>
      </c>
      <c r="H798" s="137" t="s">
        <v>309</v>
      </c>
      <c r="I798" s="137" t="s">
        <v>498</v>
      </c>
      <c r="J798" s="78" t="s">
        <v>505</v>
      </c>
      <c r="K798" s="128" t="s">
        <v>475</v>
      </c>
      <c r="L798" s="71" t="s">
        <v>508</v>
      </c>
      <c r="M798" s="60" t="s">
        <v>365</v>
      </c>
      <c r="N798" s="60" t="s">
        <v>1168</v>
      </c>
      <c r="O798" s="60" t="s">
        <v>1168</v>
      </c>
      <c r="P798" s="77"/>
      <c r="Q798" s="105"/>
    </row>
    <row r="799" spans="2:17" ht="115.5" thickBot="1" x14ac:dyDescent="0.25">
      <c r="B799" s="113" t="s">
        <v>150</v>
      </c>
      <c r="C799" s="141" t="s">
        <v>982</v>
      </c>
      <c r="D799" s="34" t="s">
        <v>1135</v>
      </c>
      <c r="E799" s="161" t="s">
        <v>1168</v>
      </c>
      <c r="F799" s="137" t="s">
        <v>986</v>
      </c>
      <c r="G799" s="78">
        <v>42</v>
      </c>
      <c r="H799" s="137" t="s">
        <v>309</v>
      </c>
      <c r="I799" s="137" t="s">
        <v>503</v>
      </c>
      <c r="J799" s="132" t="s">
        <v>506</v>
      </c>
      <c r="K799" s="107" t="s">
        <v>1168</v>
      </c>
      <c r="L799" s="71" t="s">
        <v>509</v>
      </c>
      <c r="M799" s="60" t="s">
        <v>365</v>
      </c>
      <c r="N799" s="60" t="s">
        <v>1168</v>
      </c>
      <c r="O799" s="60" t="s">
        <v>1168</v>
      </c>
      <c r="P799" s="77"/>
      <c r="Q799" s="105"/>
    </row>
    <row r="800" spans="2:17" ht="77.25" thickBot="1" x14ac:dyDescent="0.25">
      <c r="B800" s="113" t="s">
        <v>124</v>
      </c>
      <c r="C800" s="141" t="s">
        <v>833</v>
      </c>
      <c r="D800" s="34" t="s">
        <v>1140</v>
      </c>
      <c r="E800" s="161" t="s">
        <v>1168</v>
      </c>
      <c r="F800" s="108" t="s">
        <v>834</v>
      </c>
      <c r="G800" s="78">
        <v>42</v>
      </c>
      <c r="H800" s="137" t="s">
        <v>309</v>
      </c>
      <c r="I800" s="137" t="s">
        <v>497</v>
      </c>
      <c r="J800" s="78" t="s">
        <v>504</v>
      </c>
      <c r="K800" s="107" t="s">
        <v>1168</v>
      </c>
      <c r="L800" s="71" t="s">
        <v>507</v>
      </c>
      <c r="M800" s="60" t="s">
        <v>365</v>
      </c>
      <c r="N800" s="60" t="s">
        <v>1168</v>
      </c>
      <c r="O800" s="60" t="s">
        <v>1168</v>
      </c>
      <c r="P800" s="77"/>
      <c r="Q800" s="105"/>
    </row>
    <row r="801" spans="2:17" ht="77.25" thickBot="1" x14ac:dyDescent="0.25">
      <c r="B801" s="113" t="s">
        <v>124</v>
      </c>
      <c r="C801" s="141" t="s">
        <v>833</v>
      </c>
      <c r="D801" s="34" t="s">
        <v>1140</v>
      </c>
      <c r="E801" s="161" t="s">
        <v>1168</v>
      </c>
      <c r="F801" s="137" t="s">
        <v>834</v>
      </c>
      <c r="G801" s="78">
        <v>42</v>
      </c>
      <c r="H801" s="137" t="s">
        <v>309</v>
      </c>
      <c r="I801" s="137" t="s">
        <v>498</v>
      </c>
      <c r="J801" s="78" t="s">
        <v>505</v>
      </c>
      <c r="K801" s="128" t="s">
        <v>475</v>
      </c>
      <c r="L801" s="71" t="s">
        <v>508</v>
      </c>
      <c r="M801" s="60" t="s">
        <v>365</v>
      </c>
      <c r="N801" s="60" t="s">
        <v>1168</v>
      </c>
      <c r="O801" s="60" t="s">
        <v>1168</v>
      </c>
      <c r="P801" s="77"/>
      <c r="Q801" s="105"/>
    </row>
    <row r="802" spans="2:17" ht="115.5" thickBot="1" x14ac:dyDescent="0.25">
      <c r="B802" s="113" t="s">
        <v>124</v>
      </c>
      <c r="C802" s="141" t="s">
        <v>833</v>
      </c>
      <c r="D802" s="34" t="s">
        <v>1140</v>
      </c>
      <c r="E802" s="161" t="s">
        <v>1168</v>
      </c>
      <c r="F802" s="137" t="s">
        <v>834</v>
      </c>
      <c r="G802" s="78">
        <v>42</v>
      </c>
      <c r="H802" s="137" t="s">
        <v>309</v>
      </c>
      <c r="I802" s="137" t="s">
        <v>503</v>
      </c>
      <c r="J802" s="132" t="s">
        <v>506</v>
      </c>
      <c r="K802" s="107" t="s">
        <v>1168</v>
      </c>
      <c r="L802" s="71" t="s">
        <v>509</v>
      </c>
      <c r="M802" s="60" t="s">
        <v>365</v>
      </c>
      <c r="N802" s="60" t="s">
        <v>1168</v>
      </c>
      <c r="O802" s="60" t="s">
        <v>1168</v>
      </c>
      <c r="P802" s="77"/>
      <c r="Q802" s="105"/>
    </row>
    <row r="803" spans="2:17" ht="166.5" thickBot="1" x14ac:dyDescent="0.25">
      <c r="B803" s="113" t="s">
        <v>137</v>
      </c>
      <c r="C803" s="141" t="s">
        <v>847</v>
      </c>
      <c r="D803" s="34" t="s">
        <v>1149</v>
      </c>
      <c r="E803" s="161" t="s">
        <v>1168</v>
      </c>
      <c r="F803" s="137" t="s">
        <v>848</v>
      </c>
      <c r="G803" s="78">
        <v>42</v>
      </c>
      <c r="H803" s="137" t="s">
        <v>309</v>
      </c>
      <c r="I803" s="137" t="s">
        <v>497</v>
      </c>
      <c r="J803" s="78" t="s">
        <v>504</v>
      </c>
      <c r="K803" s="107" t="s">
        <v>1168</v>
      </c>
      <c r="L803" s="71" t="s">
        <v>507</v>
      </c>
      <c r="M803" s="60" t="s">
        <v>365</v>
      </c>
      <c r="N803" s="60" t="s">
        <v>1168</v>
      </c>
      <c r="O803" s="60" t="s">
        <v>1168</v>
      </c>
      <c r="P803" s="77"/>
      <c r="Q803" s="105"/>
    </row>
    <row r="804" spans="2:17" ht="166.5" thickBot="1" x14ac:dyDescent="0.25">
      <c r="B804" s="113" t="s">
        <v>137</v>
      </c>
      <c r="C804" s="141" t="s">
        <v>847</v>
      </c>
      <c r="D804" s="34" t="s">
        <v>1149</v>
      </c>
      <c r="E804" s="161" t="s">
        <v>1168</v>
      </c>
      <c r="F804" s="137" t="s">
        <v>848</v>
      </c>
      <c r="G804" s="78">
        <v>42</v>
      </c>
      <c r="H804" s="137" t="s">
        <v>309</v>
      </c>
      <c r="I804" s="137" t="s">
        <v>498</v>
      </c>
      <c r="J804" s="78" t="s">
        <v>505</v>
      </c>
      <c r="K804" s="128" t="s">
        <v>475</v>
      </c>
      <c r="L804" s="71" t="s">
        <v>508</v>
      </c>
      <c r="M804" s="60" t="s">
        <v>365</v>
      </c>
      <c r="N804" s="60" t="s">
        <v>1168</v>
      </c>
      <c r="O804" s="60" t="s">
        <v>1168</v>
      </c>
      <c r="P804" s="77"/>
      <c r="Q804" s="105"/>
    </row>
    <row r="805" spans="2:17" ht="166.5" thickBot="1" x14ac:dyDescent="0.25">
      <c r="B805" s="113" t="s">
        <v>137</v>
      </c>
      <c r="C805" s="141" t="s">
        <v>847</v>
      </c>
      <c r="D805" s="34" t="s">
        <v>1149</v>
      </c>
      <c r="E805" s="161" t="s">
        <v>1168</v>
      </c>
      <c r="F805" s="137" t="s">
        <v>848</v>
      </c>
      <c r="G805" s="78">
        <v>42</v>
      </c>
      <c r="H805" s="137" t="s">
        <v>309</v>
      </c>
      <c r="I805" s="137" t="s">
        <v>503</v>
      </c>
      <c r="J805" s="132" t="s">
        <v>506</v>
      </c>
      <c r="K805" s="107" t="s">
        <v>1168</v>
      </c>
      <c r="L805" s="71" t="s">
        <v>509</v>
      </c>
      <c r="M805" s="60" t="s">
        <v>365</v>
      </c>
      <c r="N805" s="60" t="s">
        <v>1168</v>
      </c>
      <c r="O805" s="60" t="s">
        <v>1168</v>
      </c>
      <c r="P805" s="77"/>
      <c r="Q805" s="105"/>
    </row>
    <row r="806" spans="2:17" ht="128.25" thickBot="1" x14ac:dyDescent="0.25">
      <c r="B806" s="135" t="s">
        <v>134</v>
      </c>
      <c r="C806" s="104" t="s">
        <v>433</v>
      </c>
      <c r="D806" s="137" t="s">
        <v>681</v>
      </c>
      <c r="E806" s="76">
        <f t="shared" ref="E806:E837" si="21">IFERROR(1/COUNTIFS(D:D,D806)," ")</f>
        <v>0.16666666666666666</v>
      </c>
      <c r="F806" s="137" t="s">
        <v>436</v>
      </c>
      <c r="G806" s="78">
        <v>44</v>
      </c>
      <c r="H806" s="137" t="s">
        <v>355</v>
      </c>
      <c r="I806" s="137" t="s">
        <v>497</v>
      </c>
      <c r="J806" s="108" t="s">
        <v>563</v>
      </c>
      <c r="K806" s="107" t="s">
        <v>1168</v>
      </c>
      <c r="L806" s="60" t="s">
        <v>567</v>
      </c>
      <c r="M806" s="59" t="s">
        <v>365</v>
      </c>
      <c r="N806" s="59" t="s">
        <v>1168</v>
      </c>
      <c r="O806" s="60" t="s">
        <v>574</v>
      </c>
      <c r="P806" s="77"/>
      <c r="Q806" s="105"/>
    </row>
    <row r="807" spans="2:17" ht="179.25" thickBot="1" x14ac:dyDescent="0.25">
      <c r="B807" s="135" t="s">
        <v>134</v>
      </c>
      <c r="C807" s="104" t="s">
        <v>433</v>
      </c>
      <c r="D807" s="137" t="s">
        <v>681</v>
      </c>
      <c r="E807" s="76">
        <f t="shared" si="21"/>
        <v>0.16666666666666666</v>
      </c>
      <c r="F807" s="137" t="s">
        <v>436</v>
      </c>
      <c r="G807" s="78">
        <v>44</v>
      </c>
      <c r="H807" s="137" t="s">
        <v>355</v>
      </c>
      <c r="I807" s="137" t="s">
        <v>498</v>
      </c>
      <c r="J807" s="108" t="s">
        <v>564</v>
      </c>
      <c r="K807" s="91" t="s">
        <v>475</v>
      </c>
      <c r="L807" s="60" t="s">
        <v>568</v>
      </c>
      <c r="M807" s="59" t="s">
        <v>365</v>
      </c>
      <c r="N807" s="59" t="s">
        <v>1168</v>
      </c>
      <c r="O807" s="60" t="s">
        <v>574</v>
      </c>
      <c r="P807" s="77"/>
      <c r="Q807" s="105"/>
    </row>
    <row r="808" spans="2:17" ht="51.75" thickBot="1" x14ac:dyDescent="0.25">
      <c r="B808" s="135" t="s">
        <v>134</v>
      </c>
      <c r="C808" s="104" t="s">
        <v>433</v>
      </c>
      <c r="D808" s="137" t="s">
        <v>681</v>
      </c>
      <c r="E808" s="76">
        <f t="shared" si="21"/>
        <v>0.16666666666666666</v>
      </c>
      <c r="F808" s="137" t="s">
        <v>436</v>
      </c>
      <c r="G808" s="78">
        <v>44</v>
      </c>
      <c r="H808" s="137" t="s">
        <v>355</v>
      </c>
      <c r="I808" s="137" t="s">
        <v>503</v>
      </c>
      <c r="J808" s="108" t="s">
        <v>565</v>
      </c>
      <c r="K808" s="107" t="s">
        <v>1168</v>
      </c>
      <c r="L808" s="60" t="s">
        <v>569</v>
      </c>
      <c r="M808" s="59" t="s">
        <v>365</v>
      </c>
      <c r="N808" s="59" t="s">
        <v>1168</v>
      </c>
      <c r="O808" s="60" t="s">
        <v>574</v>
      </c>
      <c r="P808" s="77"/>
      <c r="Q808" s="105"/>
    </row>
    <row r="809" spans="2:17" ht="51.75" thickBot="1" x14ac:dyDescent="0.25">
      <c r="B809" s="135" t="s">
        <v>134</v>
      </c>
      <c r="C809" s="104" t="s">
        <v>433</v>
      </c>
      <c r="D809" s="137" t="s">
        <v>681</v>
      </c>
      <c r="E809" s="76">
        <f t="shared" si="21"/>
        <v>0.16666666666666666</v>
      </c>
      <c r="F809" s="137" t="s">
        <v>436</v>
      </c>
      <c r="G809" s="78">
        <v>44</v>
      </c>
      <c r="H809" s="137" t="s">
        <v>355</v>
      </c>
      <c r="I809" s="137" t="s">
        <v>510</v>
      </c>
      <c r="J809" s="108" t="s">
        <v>566</v>
      </c>
      <c r="K809" s="107" t="s">
        <v>1168</v>
      </c>
      <c r="L809" s="60" t="s">
        <v>570</v>
      </c>
      <c r="M809" s="59" t="s">
        <v>365</v>
      </c>
      <c r="N809" s="59" t="s">
        <v>1168</v>
      </c>
      <c r="O809" s="60" t="s">
        <v>574</v>
      </c>
      <c r="P809" s="77"/>
      <c r="Q809" s="105"/>
    </row>
    <row r="810" spans="2:17" ht="128.25" thickBot="1" x14ac:dyDescent="0.25">
      <c r="B810" s="135" t="s">
        <v>143</v>
      </c>
      <c r="C810" s="70" t="s">
        <v>83</v>
      </c>
      <c r="D810" s="137" t="s">
        <v>635</v>
      </c>
      <c r="E810" s="76">
        <f t="shared" si="21"/>
        <v>0.1</v>
      </c>
      <c r="F810" s="137" t="s">
        <v>389</v>
      </c>
      <c r="G810" s="78">
        <v>44</v>
      </c>
      <c r="H810" s="137" t="s">
        <v>355</v>
      </c>
      <c r="I810" s="137" t="s">
        <v>497</v>
      </c>
      <c r="J810" s="108" t="s">
        <v>563</v>
      </c>
      <c r="K810" s="107" t="s">
        <v>1168</v>
      </c>
      <c r="L810" s="60" t="s">
        <v>567</v>
      </c>
      <c r="M810" s="59" t="s">
        <v>365</v>
      </c>
      <c r="N810" s="59" t="s">
        <v>1168</v>
      </c>
      <c r="O810" s="60" t="s">
        <v>1168</v>
      </c>
      <c r="P810" s="77"/>
      <c r="Q810" s="105"/>
    </row>
    <row r="811" spans="2:17" ht="179.25" thickBot="1" x14ac:dyDescent="0.25">
      <c r="B811" s="135" t="s">
        <v>143</v>
      </c>
      <c r="C811" s="70" t="s">
        <v>83</v>
      </c>
      <c r="D811" s="137" t="s">
        <v>635</v>
      </c>
      <c r="E811" s="76">
        <f t="shared" si="21"/>
        <v>0.1</v>
      </c>
      <c r="F811" s="137" t="s">
        <v>389</v>
      </c>
      <c r="G811" s="78">
        <v>44</v>
      </c>
      <c r="H811" s="137" t="s">
        <v>355</v>
      </c>
      <c r="I811" s="137" t="s">
        <v>498</v>
      </c>
      <c r="J811" s="108" t="s">
        <v>564</v>
      </c>
      <c r="K811" s="91" t="s">
        <v>475</v>
      </c>
      <c r="L811" s="60" t="s">
        <v>568</v>
      </c>
      <c r="M811" s="59" t="s">
        <v>365</v>
      </c>
      <c r="N811" s="59" t="s">
        <v>1168</v>
      </c>
      <c r="O811" s="60" t="s">
        <v>1168</v>
      </c>
      <c r="P811" s="77"/>
      <c r="Q811" s="105"/>
    </row>
    <row r="812" spans="2:17" ht="115.5" thickBot="1" x14ac:dyDescent="0.25">
      <c r="B812" s="135" t="s">
        <v>143</v>
      </c>
      <c r="C812" s="70" t="s">
        <v>83</v>
      </c>
      <c r="D812" s="137" t="s">
        <v>635</v>
      </c>
      <c r="E812" s="76">
        <f t="shared" si="21"/>
        <v>0.1</v>
      </c>
      <c r="F812" s="137" t="s">
        <v>389</v>
      </c>
      <c r="G812" s="78">
        <v>44</v>
      </c>
      <c r="H812" s="137" t="s">
        <v>355</v>
      </c>
      <c r="I812" s="137" t="s">
        <v>503</v>
      </c>
      <c r="J812" s="108" t="s">
        <v>565</v>
      </c>
      <c r="K812" s="107" t="s">
        <v>1168</v>
      </c>
      <c r="L812" s="60" t="s">
        <v>569</v>
      </c>
      <c r="M812" s="59" t="s">
        <v>365</v>
      </c>
      <c r="N812" s="59" t="s">
        <v>1168</v>
      </c>
      <c r="O812" s="60" t="s">
        <v>1168</v>
      </c>
      <c r="P812" s="77"/>
      <c r="Q812" s="105"/>
    </row>
    <row r="813" spans="2:17" ht="115.5" thickBot="1" x14ac:dyDescent="0.25">
      <c r="B813" s="135" t="s">
        <v>143</v>
      </c>
      <c r="C813" s="70" t="s">
        <v>83</v>
      </c>
      <c r="D813" s="137" t="s">
        <v>635</v>
      </c>
      <c r="E813" s="76">
        <f t="shared" si="21"/>
        <v>0.1</v>
      </c>
      <c r="F813" s="137" t="s">
        <v>389</v>
      </c>
      <c r="G813" s="78">
        <v>44</v>
      </c>
      <c r="H813" s="137" t="s">
        <v>355</v>
      </c>
      <c r="I813" s="137" t="s">
        <v>510</v>
      </c>
      <c r="J813" s="108" t="s">
        <v>566</v>
      </c>
      <c r="K813" s="107" t="s">
        <v>1168</v>
      </c>
      <c r="L813" s="60" t="s">
        <v>570</v>
      </c>
      <c r="M813" s="59" t="s">
        <v>365</v>
      </c>
      <c r="N813" s="59" t="s">
        <v>1168</v>
      </c>
      <c r="O813" s="60" t="s">
        <v>1168</v>
      </c>
      <c r="P813" s="77"/>
      <c r="Q813" s="105"/>
    </row>
    <row r="814" spans="2:17" ht="128.25" thickBot="1" x14ac:dyDescent="0.25">
      <c r="B814" s="135" t="s">
        <v>134</v>
      </c>
      <c r="C814" s="104" t="s">
        <v>433</v>
      </c>
      <c r="D814" s="108" t="s">
        <v>682</v>
      </c>
      <c r="E814" s="76">
        <f t="shared" si="21"/>
        <v>0.16666666666666666</v>
      </c>
      <c r="F814" s="137" t="s">
        <v>435</v>
      </c>
      <c r="G814" s="78">
        <v>44</v>
      </c>
      <c r="H814" s="137" t="s">
        <v>355</v>
      </c>
      <c r="I814" s="137" t="s">
        <v>497</v>
      </c>
      <c r="J814" s="108" t="s">
        <v>563</v>
      </c>
      <c r="K814" s="107" t="s">
        <v>1168</v>
      </c>
      <c r="L814" s="60" t="s">
        <v>567</v>
      </c>
      <c r="M814" s="60" t="s">
        <v>365</v>
      </c>
      <c r="N814" s="60" t="s">
        <v>1168</v>
      </c>
      <c r="O814" s="60" t="s">
        <v>1168</v>
      </c>
      <c r="P814" s="77"/>
      <c r="Q814" s="105"/>
    </row>
    <row r="815" spans="2:17" ht="179.25" thickBot="1" x14ac:dyDescent="0.25">
      <c r="B815" s="135" t="s">
        <v>134</v>
      </c>
      <c r="C815" s="104" t="s">
        <v>433</v>
      </c>
      <c r="D815" s="108" t="s">
        <v>682</v>
      </c>
      <c r="E815" s="76">
        <f t="shared" si="21"/>
        <v>0.16666666666666666</v>
      </c>
      <c r="F815" s="137" t="s">
        <v>435</v>
      </c>
      <c r="G815" s="78">
        <v>44</v>
      </c>
      <c r="H815" s="137" t="s">
        <v>355</v>
      </c>
      <c r="I815" s="137" t="s">
        <v>498</v>
      </c>
      <c r="J815" s="108" t="s">
        <v>564</v>
      </c>
      <c r="K815" s="91" t="s">
        <v>475</v>
      </c>
      <c r="L815" s="60" t="s">
        <v>568</v>
      </c>
      <c r="M815" s="60" t="s">
        <v>365</v>
      </c>
      <c r="N815" s="60" t="s">
        <v>1168</v>
      </c>
      <c r="O815" s="60" t="s">
        <v>1168</v>
      </c>
      <c r="P815" s="77"/>
      <c r="Q815" s="105"/>
    </row>
    <row r="816" spans="2:17" ht="26.25" thickBot="1" x14ac:dyDescent="0.25">
      <c r="B816" s="135" t="s">
        <v>134</v>
      </c>
      <c r="C816" s="104" t="s">
        <v>433</v>
      </c>
      <c r="D816" s="108" t="s">
        <v>682</v>
      </c>
      <c r="E816" s="76">
        <f t="shared" si="21"/>
        <v>0.16666666666666666</v>
      </c>
      <c r="F816" s="137" t="s">
        <v>435</v>
      </c>
      <c r="G816" s="78">
        <v>44</v>
      </c>
      <c r="H816" s="137" t="s">
        <v>355</v>
      </c>
      <c r="I816" s="137" t="s">
        <v>503</v>
      </c>
      <c r="J816" s="108" t="s">
        <v>565</v>
      </c>
      <c r="K816" s="107" t="s">
        <v>1168</v>
      </c>
      <c r="L816" s="60" t="s">
        <v>569</v>
      </c>
      <c r="M816" s="60" t="s">
        <v>365</v>
      </c>
      <c r="N816" s="60" t="s">
        <v>1168</v>
      </c>
      <c r="O816" s="60" t="s">
        <v>1168</v>
      </c>
      <c r="P816" s="77"/>
      <c r="Q816" s="105"/>
    </row>
    <row r="817" spans="2:17" ht="26.25" thickBot="1" x14ac:dyDescent="0.25">
      <c r="B817" s="135" t="s">
        <v>134</v>
      </c>
      <c r="C817" s="104" t="s">
        <v>433</v>
      </c>
      <c r="D817" s="108" t="s">
        <v>682</v>
      </c>
      <c r="E817" s="76">
        <f t="shared" si="21"/>
        <v>0.16666666666666666</v>
      </c>
      <c r="F817" s="137" t="s">
        <v>435</v>
      </c>
      <c r="G817" s="78">
        <v>44</v>
      </c>
      <c r="H817" s="137" t="s">
        <v>355</v>
      </c>
      <c r="I817" s="137" t="s">
        <v>510</v>
      </c>
      <c r="J817" s="108" t="s">
        <v>566</v>
      </c>
      <c r="K817" s="107" t="s">
        <v>1168</v>
      </c>
      <c r="L817" s="60" t="s">
        <v>570</v>
      </c>
      <c r="M817" s="60" t="s">
        <v>365</v>
      </c>
      <c r="N817" s="60" t="s">
        <v>1168</v>
      </c>
      <c r="O817" s="60" t="s">
        <v>1168</v>
      </c>
      <c r="P817" s="77"/>
      <c r="Q817" s="105"/>
    </row>
    <row r="818" spans="2:17" ht="128.25" thickBot="1" x14ac:dyDescent="0.25">
      <c r="B818" s="135" t="s">
        <v>141</v>
      </c>
      <c r="C818" s="70" t="s">
        <v>405</v>
      </c>
      <c r="D818" s="108" t="s">
        <v>638</v>
      </c>
      <c r="E818" s="76">
        <f t="shared" si="21"/>
        <v>0.14285714285714285</v>
      </c>
      <c r="F818" s="137" t="s">
        <v>428</v>
      </c>
      <c r="G818" s="78">
        <v>44</v>
      </c>
      <c r="H818" s="137" t="s">
        <v>355</v>
      </c>
      <c r="I818" s="137" t="s">
        <v>497</v>
      </c>
      <c r="J818" s="108" t="s">
        <v>563</v>
      </c>
      <c r="K818" s="91" t="s">
        <v>475</v>
      </c>
      <c r="L818" s="60" t="s">
        <v>567</v>
      </c>
      <c r="M818" s="59" t="s">
        <v>365</v>
      </c>
      <c r="N818" s="59" t="s">
        <v>1168</v>
      </c>
      <c r="O818" s="59" t="s">
        <v>1168</v>
      </c>
      <c r="P818" s="77"/>
      <c r="Q818" s="105"/>
    </row>
    <row r="819" spans="2:17" ht="179.25" thickBot="1" x14ac:dyDescent="0.25">
      <c r="B819" s="135" t="s">
        <v>141</v>
      </c>
      <c r="C819" s="70" t="s">
        <v>405</v>
      </c>
      <c r="D819" s="108" t="s">
        <v>638</v>
      </c>
      <c r="E819" s="76">
        <f t="shared" si="21"/>
        <v>0.14285714285714285</v>
      </c>
      <c r="F819" s="137" t="s">
        <v>428</v>
      </c>
      <c r="G819" s="78">
        <v>44</v>
      </c>
      <c r="H819" s="137" t="s">
        <v>355</v>
      </c>
      <c r="I819" s="137" t="s">
        <v>498</v>
      </c>
      <c r="J819" s="108" t="s">
        <v>564</v>
      </c>
      <c r="K819" s="107" t="s">
        <v>1168</v>
      </c>
      <c r="L819" s="60" t="s">
        <v>568</v>
      </c>
      <c r="M819" s="59" t="s">
        <v>365</v>
      </c>
      <c r="N819" s="59" t="s">
        <v>1168</v>
      </c>
      <c r="O819" s="59" t="s">
        <v>1168</v>
      </c>
      <c r="P819" s="77"/>
      <c r="Q819" s="105"/>
    </row>
    <row r="820" spans="2:17" ht="64.5" thickBot="1" x14ac:dyDescent="0.25">
      <c r="B820" s="135" t="s">
        <v>141</v>
      </c>
      <c r="C820" s="70" t="s">
        <v>405</v>
      </c>
      <c r="D820" s="108" t="s">
        <v>638</v>
      </c>
      <c r="E820" s="76">
        <f t="shared" si="21"/>
        <v>0.14285714285714285</v>
      </c>
      <c r="F820" s="137" t="s">
        <v>428</v>
      </c>
      <c r="G820" s="78">
        <v>44</v>
      </c>
      <c r="H820" s="137" t="s">
        <v>355</v>
      </c>
      <c r="I820" s="137" t="s">
        <v>503</v>
      </c>
      <c r="J820" s="108" t="s">
        <v>565</v>
      </c>
      <c r="K820" s="107" t="s">
        <v>1168</v>
      </c>
      <c r="L820" s="60" t="s">
        <v>569</v>
      </c>
      <c r="M820" s="59" t="s">
        <v>365</v>
      </c>
      <c r="N820" s="59" t="s">
        <v>1168</v>
      </c>
      <c r="O820" s="59" t="s">
        <v>1168</v>
      </c>
      <c r="P820" s="77"/>
      <c r="Q820" s="105"/>
    </row>
    <row r="821" spans="2:17" ht="64.5" thickBot="1" x14ac:dyDescent="0.25">
      <c r="B821" s="135" t="s">
        <v>141</v>
      </c>
      <c r="C821" s="70" t="s">
        <v>405</v>
      </c>
      <c r="D821" s="108" t="s">
        <v>638</v>
      </c>
      <c r="E821" s="76">
        <f t="shared" si="21"/>
        <v>0.14285714285714285</v>
      </c>
      <c r="F821" s="137" t="s">
        <v>428</v>
      </c>
      <c r="G821" s="78">
        <v>44</v>
      </c>
      <c r="H821" s="137" t="s">
        <v>355</v>
      </c>
      <c r="I821" s="137" t="s">
        <v>510</v>
      </c>
      <c r="J821" s="108" t="s">
        <v>566</v>
      </c>
      <c r="K821" s="107" t="s">
        <v>1168</v>
      </c>
      <c r="L821" s="60" t="s">
        <v>570</v>
      </c>
      <c r="M821" s="59" t="s">
        <v>365</v>
      </c>
      <c r="N821" s="59" t="s">
        <v>1168</v>
      </c>
      <c r="O821" s="59" t="s">
        <v>1168</v>
      </c>
      <c r="P821" s="77"/>
      <c r="Q821" s="105"/>
    </row>
    <row r="822" spans="2:17" ht="128.25" thickBot="1" x14ac:dyDescent="0.25">
      <c r="B822" s="135" t="s">
        <v>141</v>
      </c>
      <c r="C822" s="70" t="s">
        <v>405</v>
      </c>
      <c r="D822" s="108" t="s">
        <v>645</v>
      </c>
      <c r="E822" s="76">
        <f t="shared" si="21"/>
        <v>0.14285714285714285</v>
      </c>
      <c r="F822" s="137" t="s">
        <v>422</v>
      </c>
      <c r="G822" s="78">
        <v>44</v>
      </c>
      <c r="H822" s="137" t="s">
        <v>355</v>
      </c>
      <c r="I822" s="108" t="s">
        <v>497</v>
      </c>
      <c r="J822" s="108" t="s">
        <v>563</v>
      </c>
      <c r="K822" s="91" t="s">
        <v>475</v>
      </c>
      <c r="L822" s="60" t="s">
        <v>567</v>
      </c>
      <c r="M822" s="59" t="s">
        <v>365</v>
      </c>
      <c r="N822" s="59" t="s">
        <v>1168</v>
      </c>
      <c r="O822" s="59" t="s">
        <v>1168</v>
      </c>
      <c r="P822" s="77"/>
      <c r="Q822" s="105"/>
    </row>
    <row r="823" spans="2:17" ht="179.25" thickBot="1" x14ac:dyDescent="0.25">
      <c r="B823" s="135" t="s">
        <v>141</v>
      </c>
      <c r="C823" s="70" t="s">
        <v>405</v>
      </c>
      <c r="D823" s="108" t="s">
        <v>645</v>
      </c>
      <c r="E823" s="76">
        <f t="shared" si="21"/>
        <v>0.14285714285714285</v>
      </c>
      <c r="F823" s="137" t="s">
        <v>422</v>
      </c>
      <c r="G823" s="78">
        <v>44</v>
      </c>
      <c r="H823" s="137" t="s">
        <v>355</v>
      </c>
      <c r="I823" s="108" t="s">
        <v>498</v>
      </c>
      <c r="J823" s="108" t="s">
        <v>564</v>
      </c>
      <c r="K823" s="107" t="s">
        <v>475</v>
      </c>
      <c r="L823" s="60" t="s">
        <v>568</v>
      </c>
      <c r="M823" s="59" t="s">
        <v>365</v>
      </c>
      <c r="N823" s="59" t="s">
        <v>1168</v>
      </c>
      <c r="O823" s="59" t="s">
        <v>1168</v>
      </c>
      <c r="P823" s="77"/>
      <c r="Q823" s="105"/>
    </row>
    <row r="824" spans="2:17" ht="51.75" thickBot="1" x14ac:dyDescent="0.25">
      <c r="B824" s="135" t="s">
        <v>141</v>
      </c>
      <c r="C824" s="70" t="s">
        <v>405</v>
      </c>
      <c r="D824" s="108" t="s">
        <v>645</v>
      </c>
      <c r="E824" s="76">
        <f t="shared" si="21"/>
        <v>0.14285714285714285</v>
      </c>
      <c r="F824" s="137" t="s">
        <v>422</v>
      </c>
      <c r="G824" s="78">
        <v>44</v>
      </c>
      <c r="H824" s="137" t="s">
        <v>355</v>
      </c>
      <c r="I824" s="108" t="s">
        <v>503</v>
      </c>
      <c r="J824" s="108" t="s">
        <v>565</v>
      </c>
      <c r="K824" s="107" t="s">
        <v>1168</v>
      </c>
      <c r="L824" s="60" t="s">
        <v>569</v>
      </c>
      <c r="M824" s="59" t="s">
        <v>365</v>
      </c>
      <c r="N824" s="59" t="s">
        <v>1168</v>
      </c>
      <c r="O824" s="59" t="s">
        <v>1168</v>
      </c>
      <c r="P824" s="77"/>
      <c r="Q824" s="105"/>
    </row>
    <row r="825" spans="2:17" ht="51.75" thickBot="1" x14ac:dyDescent="0.25">
      <c r="B825" s="135" t="s">
        <v>141</v>
      </c>
      <c r="C825" s="70" t="s">
        <v>405</v>
      </c>
      <c r="D825" s="108" t="s">
        <v>645</v>
      </c>
      <c r="E825" s="76">
        <f t="shared" si="21"/>
        <v>0.14285714285714285</v>
      </c>
      <c r="F825" s="137" t="s">
        <v>422</v>
      </c>
      <c r="G825" s="78">
        <v>44</v>
      </c>
      <c r="H825" s="137" t="s">
        <v>355</v>
      </c>
      <c r="I825" s="108" t="s">
        <v>510</v>
      </c>
      <c r="J825" s="108" t="s">
        <v>566</v>
      </c>
      <c r="K825" s="107" t="s">
        <v>1168</v>
      </c>
      <c r="L825" s="60" t="s">
        <v>570</v>
      </c>
      <c r="M825" s="59" t="s">
        <v>365</v>
      </c>
      <c r="N825" s="59" t="s">
        <v>1168</v>
      </c>
      <c r="O825" s="59" t="s">
        <v>1168</v>
      </c>
      <c r="P825" s="77"/>
      <c r="Q825" s="105"/>
    </row>
    <row r="826" spans="2:17" ht="128.25" thickBot="1" x14ac:dyDescent="0.25">
      <c r="B826" s="134" t="s">
        <v>134</v>
      </c>
      <c r="C826" s="106" t="s">
        <v>433</v>
      </c>
      <c r="D826" s="108" t="s">
        <v>647</v>
      </c>
      <c r="E826" s="76">
        <f t="shared" si="21"/>
        <v>0.1</v>
      </c>
      <c r="F826" s="137" t="s">
        <v>446</v>
      </c>
      <c r="G826" s="78">
        <v>44</v>
      </c>
      <c r="H826" s="108" t="s">
        <v>355</v>
      </c>
      <c r="I826" s="108" t="s">
        <v>497</v>
      </c>
      <c r="J826" s="108" t="s">
        <v>563</v>
      </c>
      <c r="K826" s="107" t="s">
        <v>1168</v>
      </c>
      <c r="L826" s="60" t="s">
        <v>567</v>
      </c>
      <c r="M826" s="60" t="s">
        <v>365</v>
      </c>
      <c r="N826" s="60" t="s">
        <v>1168</v>
      </c>
      <c r="O826" s="60" t="s">
        <v>1168</v>
      </c>
      <c r="P826" s="77"/>
      <c r="Q826" s="105"/>
    </row>
    <row r="827" spans="2:17" ht="179.25" thickBot="1" x14ac:dyDescent="0.25">
      <c r="B827" s="134" t="s">
        <v>134</v>
      </c>
      <c r="C827" s="106" t="s">
        <v>433</v>
      </c>
      <c r="D827" s="108" t="s">
        <v>647</v>
      </c>
      <c r="E827" s="76">
        <f t="shared" si="21"/>
        <v>0.1</v>
      </c>
      <c r="F827" s="137" t="s">
        <v>446</v>
      </c>
      <c r="G827" s="78">
        <v>44</v>
      </c>
      <c r="H827" s="108" t="s">
        <v>355</v>
      </c>
      <c r="I827" s="108" t="s">
        <v>498</v>
      </c>
      <c r="J827" s="108" t="s">
        <v>564</v>
      </c>
      <c r="K827" s="107" t="s">
        <v>475</v>
      </c>
      <c r="L827" s="60" t="s">
        <v>568</v>
      </c>
      <c r="M827" s="60" t="s">
        <v>365</v>
      </c>
      <c r="N827" s="60" t="s">
        <v>1168</v>
      </c>
      <c r="O827" s="60" t="s">
        <v>1168</v>
      </c>
      <c r="P827" s="77"/>
      <c r="Q827" s="105"/>
    </row>
    <row r="828" spans="2:17" ht="26.25" thickBot="1" x14ac:dyDescent="0.25">
      <c r="B828" s="134" t="s">
        <v>134</v>
      </c>
      <c r="C828" s="106" t="s">
        <v>433</v>
      </c>
      <c r="D828" s="108" t="s">
        <v>647</v>
      </c>
      <c r="E828" s="76">
        <f t="shared" si="21"/>
        <v>0.1</v>
      </c>
      <c r="F828" s="137" t="s">
        <v>446</v>
      </c>
      <c r="G828" s="78">
        <v>44</v>
      </c>
      <c r="H828" s="108" t="s">
        <v>355</v>
      </c>
      <c r="I828" s="108" t="s">
        <v>503</v>
      </c>
      <c r="J828" s="108" t="s">
        <v>565</v>
      </c>
      <c r="K828" s="107" t="s">
        <v>1168</v>
      </c>
      <c r="L828" s="60" t="s">
        <v>569</v>
      </c>
      <c r="M828" s="60" t="s">
        <v>365</v>
      </c>
      <c r="N828" s="60" t="s">
        <v>1168</v>
      </c>
      <c r="O828" s="60" t="s">
        <v>1168</v>
      </c>
      <c r="P828" s="77"/>
      <c r="Q828" s="105"/>
    </row>
    <row r="829" spans="2:17" ht="26.25" thickBot="1" x14ac:dyDescent="0.25">
      <c r="B829" s="134" t="s">
        <v>134</v>
      </c>
      <c r="C829" s="106" t="s">
        <v>433</v>
      </c>
      <c r="D829" s="108" t="s">
        <v>647</v>
      </c>
      <c r="E829" s="76">
        <f t="shared" si="21"/>
        <v>0.1</v>
      </c>
      <c r="F829" s="137" t="s">
        <v>446</v>
      </c>
      <c r="G829" s="78">
        <v>44</v>
      </c>
      <c r="H829" s="108" t="s">
        <v>355</v>
      </c>
      <c r="I829" s="108" t="s">
        <v>510</v>
      </c>
      <c r="J829" s="108" t="s">
        <v>566</v>
      </c>
      <c r="K829" s="107" t="s">
        <v>1168</v>
      </c>
      <c r="L829" s="60" t="s">
        <v>570</v>
      </c>
      <c r="M829" s="60" t="s">
        <v>365</v>
      </c>
      <c r="N829" s="60" t="s">
        <v>1168</v>
      </c>
      <c r="O829" s="60" t="s">
        <v>1168</v>
      </c>
      <c r="P829" s="77"/>
      <c r="Q829" s="105"/>
    </row>
    <row r="830" spans="2:17" ht="345" thickBot="1" x14ac:dyDescent="0.25">
      <c r="B830" s="135" t="s">
        <v>143</v>
      </c>
      <c r="C830" s="70" t="s">
        <v>83</v>
      </c>
      <c r="D830" s="137" t="s">
        <v>648</v>
      </c>
      <c r="E830" s="76">
        <f t="shared" si="21"/>
        <v>8.3333333333333329E-2</v>
      </c>
      <c r="F830" s="137" t="s">
        <v>369</v>
      </c>
      <c r="G830" s="78">
        <v>44</v>
      </c>
      <c r="H830" s="137" t="s">
        <v>355</v>
      </c>
      <c r="I830" s="137" t="s">
        <v>497</v>
      </c>
      <c r="J830" s="108" t="s">
        <v>563</v>
      </c>
      <c r="K830" s="107" t="s">
        <v>1168</v>
      </c>
      <c r="L830" s="60" t="s">
        <v>567</v>
      </c>
      <c r="M830" s="59" t="s">
        <v>365</v>
      </c>
      <c r="N830" s="59" t="s">
        <v>1168</v>
      </c>
      <c r="O830" s="59" t="s">
        <v>1168</v>
      </c>
      <c r="P830" s="77"/>
      <c r="Q830" s="105"/>
    </row>
    <row r="831" spans="2:17" ht="345" thickBot="1" x14ac:dyDescent="0.25">
      <c r="B831" s="135" t="s">
        <v>143</v>
      </c>
      <c r="C831" s="70" t="s">
        <v>83</v>
      </c>
      <c r="D831" s="137" t="s">
        <v>648</v>
      </c>
      <c r="E831" s="76">
        <f t="shared" si="21"/>
        <v>8.3333333333333329E-2</v>
      </c>
      <c r="F831" s="137" t="s">
        <v>369</v>
      </c>
      <c r="G831" s="78">
        <v>44</v>
      </c>
      <c r="H831" s="137" t="s">
        <v>355</v>
      </c>
      <c r="I831" s="137" t="s">
        <v>498</v>
      </c>
      <c r="J831" s="108" t="s">
        <v>564</v>
      </c>
      <c r="K831" s="91" t="s">
        <v>475</v>
      </c>
      <c r="L831" s="60" t="s">
        <v>568</v>
      </c>
      <c r="M831" s="59" t="s">
        <v>365</v>
      </c>
      <c r="N831" s="59" t="s">
        <v>1168</v>
      </c>
      <c r="O831" s="59" t="s">
        <v>1168</v>
      </c>
      <c r="P831" s="77"/>
      <c r="Q831" s="105"/>
    </row>
    <row r="832" spans="2:17" ht="345" thickBot="1" x14ac:dyDescent="0.25">
      <c r="B832" s="135" t="s">
        <v>143</v>
      </c>
      <c r="C832" s="70" t="s">
        <v>83</v>
      </c>
      <c r="D832" s="137" t="s">
        <v>648</v>
      </c>
      <c r="E832" s="76">
        <f t="shared" si="21"/>
        <v>8.3333333333333329E-2</v>
      </c>
      <c r="F832" s="137" t="s">
        <v>369</v>
      </c>
      <c r="G832" s="78">
        <v>44</v>
      </c>
      <c r="H832" s="137" t="s">
        <v>355</v>
      </c>
      <c r="I832" s="137" t="s">
        <v>503</v>
      </c>
      <c r="J832" s="108" t="s">
        <v>565</v>
      </c>
      <c r="K832" s="107" t="s">
        <v>1168</v>
      </c>
      <c r="L832" s="60" t="s">
        <v>569</v>
      </c>
      <c r="M832" s="59" t="s">
        <v>365</v>
      </c>
      <c r="N832" s="59" t="s">
        <v>1168</v>
      </c>
      <c r="O832" s="59" t="s">
        <v>1168</v>
      </c>
      <c r="P832" s="77"/>
      <c r="Q832" s="105"/>
    </row>
    <row r="833" spans="2:17" ht="345" thickBot="1" x14ac:dyDescent="0.25">
      <c r="B833" s="135" t="s">
        <v>143</v>
      </c>
      <c r="C833" s="70" t="s">
        <v>83</v>
      </c>
      <c r="D833" s="137" t="s">
        <v>648</v>
      </c>
      <c r="E833" s="76">
        <f t="shared" si="21"/>
        <v>8.3333333333333329E-2</v>
      </c>
      <c r="F833" s="137" t="s">
        <v>369</v>
      </c>
      <c r="G833" s="78">
        <v>44</v>
      </c>
      <c r="H833" s="137" t="s">
        <v>355</v>
      </c>
      <c r="I833" s="137" t="s">
        <v>510</v>
      </c>
      <c r="J833" s="108" t="s">
        <v>566</v>
      </c>
      <c r="K833" s="107" t="s">
        <v>1168</v>
      </c>
      <c r="L833" s="60" t="s">
        <v>570</v>
      </c>
      <c r="M833" s="59" t="s">
        <v>365</v>
      </c>
      <c r="N833" s="59" t="s">
        <v>1168</v>
      </c>
      <c r="O833" s="59" t="s">
        <v>1168</v>
      </c>
      <c r="P833" s="77"/>
      <c r="Q833" s="105"/>
    </row>
    <row r="834" spans="2:17" ht="128.25" thickBot="1" x14ac:dyDescent="0.25">
      <c r="B834" s="135" t="s">
        <v>143</v>
      </c>
      <c r="C834" s="70" t="s">
        <v>83</v>
      </c>
      <c r="D834" s="137" t="s">
        <v>646</v>
      </c>
      <c r="E834" s="76">
        <f t="shared" si="21"/>
        <v>0.14285714285714285</v>
      </c>
      <c r="F834" s="137" t="s">
        <v>370</v>
      </c>
      <c r="G834" s="78">
        <v>44</v>
      </c>
      <c r="H834" s="137" t="s">
        <v>355</v>
      </c>
      <c r="I834" s="137" t="s">
        <v>497</v>
      </c>
      <c r="J834" s="108" t="s">
        <v>563</v>
      </c>
      <c r="K834" s="107" t="s">
        <v>1168</v>
      </c>
      <c r="L834" s="60" t="s">
        <v>567</v>
      </c>
      <c r="M834" s="59" t="s">
        <v>365</v>
      </c>
      <c r="N834" s="59" t="s">
        <v>1168</v>
      </c>
      <c r="O834" s="59" t="s">
        <v>1168</v>
      </c>
      <c r="P834" s="77"/>
      <c r="Q834" s="105"/>
    </row>
    <row r="835" spans="2:17" ht="179.25" thickBot="1" x14ac:dyDescent="0.25">
      <c r="B835" s="135" t="s">
        <v>143</v>
      </c>
      <c r="C835" s="70" t="s">
        <v>83</v>
      </c>
      <c r="D835" s="137" t="s">
        <v>646</v>
      </c>
      <c r="E835" s="76">
        <f t="shared" si="21"/>
        <v>0.14285714285714285</v>
      </c>
      <c r="F835" s="137" t="s">
        <v>370</v>
      </c>
      <c r="G835" s="78">
        <v>44</v>
      </c>
      <c r="H835" s="137" t="s">
        <v>355</v>
      </c>
      <c r="I835" s="137" t="s">
        <v>498</v>
      </c>
      <c r="J835" s="108" t="s">
        <v>564</v>
      </c>
      <c r="K835" s="91" t="s">
        <v>475</v>
      </c>
      <c r="L835" s="60" t="s">
        <v>568</v>
      </c>
      <c r="M835" s="59" t="s">
        <v>365</v>
      </c>
      <c r="N835" s="59" t="s">
        <v>1168</v>
      </c>
      <c r="O835" s="59" t="s">
        <v>1168</v>
      </c>
      <c r="P835" s="77"/>
      <c r="Q835" s="105"/>
    </row>
    <row r="836" spans="2:17" ht="90" thickBot="1" x14ac:dyDescent="0.25">
      <c r="B836" s="135" t="s">
        <v>143</v>
      </c>
      <c r="C836" s="70" t="s">
        <v>83</v>
      </c>
      <c r="D836" s="137" t="s">
        <v>646</v>
      </c>
      <c r="E836" s="76">
        <f t="shared" si="21"/>
        <v>0.14285714285714285</v>
      </c>
      <c r="F836" s="137" t="s">
        <v>370</v>
      </c>
      <c r="G836" s="78">
        <v>44</v>
      </c>
      <c r="H836" s="137" t="s">
        <v>355</v>
      </c>
      <c r="I836" s="137" t="s">
        <v>503</v>
      </c>
      <c r="J836" s="108" t="s">
        <v>565</v>
      </c>
      <c r="K836" s="107" t="s">
        <v>1168</v>
      </c>
      <c r="L836" s="60" t="s">
        <v>569</v>
      </c>
      <c r="M836" s="59" t="s">
        <v>365</v>
      </c>
      <c r="N836" s="59" t="s">
        <v>1168</v>
      </c>
      <c r="O836" s="59" t="s">
        <v>1168</v>
      </c>
      <c r="P836" s="77"/>
      <c r="Q836" s="105"/>
    </row>
    <row r="837" spans="2:17" ht="90" thickBot="1" x14ac:dyDescent="0.25">
      <c r="B837" s="135" t="s">
        <v>143</v>
      </c>
      <c r="C837" s="70" t="s">
        <v>83</v>
      </c>
      <c r="D837" s="137" t="s">
        <v>646</v>
      </c>
      <c r="E837" s="76">
        <f t="shared" si="21"/>
        <v>0.14285714285714285</v>
      </c>
      <c r="F837" s="137" t="s">
        <v>370</v>
      </c>
      <c r="G837" s="78">
        <v>44</v>
      </c>
      <c r="H837" s="137" t="s">
        <v>355</v>
      </c>
      <c r="I837" s="137" t="s">
        <v>510</v>
      </c>
      <c r="J837" s="108" t="s">
        <v>566</v>
      </c>
      <c r="K837" s="107" t="s">
        <v>1168</v>
      </c>
      <c r="L837" s="60" t="s">
        <v>570</v>
      </c>
      <c r="M837" s="59" t="s">
        <v>365</v>
      </c>
      <c r="N837" s="59" t="s">
        <v>1168</v>
      </c>
      <c r="O837" s="59" t="s">
        <v>1168</v>
      </c>
      <c r="P837" s="77"/>
      <c r="Q837" s="105"/>
    </row>
    <row r="838" spans="2:17" ht="128.25" thickBot="1" x14ac:dyDescent="0.25">
      <c r="B838" s="135" t="s">
        <v>130</v>
      </c>
      <c r="C838" s="139" t="s">
        <v>453</v>
      </c>
      <c r="D838" s="78" t="s">
        <v>649</v>
      </c>
      <c r="E838" s="76">
        <f t="shared" ref="E838:E869" si="22">IFERROR(1/COUNTIFS(D:D,D838)," ")</f>
        <v>0.1111111111111111</v>
      </c>
      <c r="F838" s="137" t="s">
        <v>474</v>
      </c>
      <c r="G838" s="78">
        <v>44</v>
      </c>
      <c r="H838" s="137" t="s">
        <v>355</v>
      </c>
      <c r="I838" s="137" t="s">
        <v>497</v>
      </c>
      <c r="J838" s="108" t="s">
        <v>563</v>
      </c>
      <c r="K838" s="107" t="s">
        <v>1168</v>
      </c>
      <c r="L838" s="59" t="s">
        <v>567</v>
      </c>
      <c r="M838" s="59" t="s">
        <v>365</v>
      </c>
      <c r="N838" s="59" t="s">
        <v>1168</v>
      </c>
      <c r="O838" s="60" t="s">
        <v>1168</v>
      </c>
      <c r="P838" s="77"/>
      <c r="Q838" s="105"/>
    </row>
    <row r="839" spans="2:17" ht="179.25" thickBot="1" x14ac:dyDescent="0.25">
      <c r="B839" s="135" t="s">
        <v>130</v>
      </c>
      <c r="C839" s="139" t="s">
        <v>453</v>
      </c>
      <c r="D839" s="78" t="s">
        <v>649</v>
      </c>
      <c r="E839" s="76">
        <f t="shared" si="22"/>
        <v>0.1111111111111111</v>
      </c>
      <c r="F839" s="137" t="s">
        <v>474</v>
      </c>
      <c r="G839" s="78">
        <v>44</v>
      </c>
      <c r="H839" s="137" t="s">
        <v>355</v>
      </c>
      <c r="I839" s="137" t="s">
        <v>498</v>
      </c>
      <c r="J839" s="108" t="s">
        <v>564</v>
      </c>
      <c r="K839" s="91" t="s">
        <v>475</v>
      </c>
      <c r="L839" s="59" t="s">
        <v>568</v>
      </c>
      <c r="M839" s="59" t="s">
        <v>365</v>
      </c>
      <c r="N839" s="59" t="s">
        <v>1168</v>
      </c>
      <c r="O839" s="60" t="s">
        <v>1168</v>
      </c>
      <c r="P839" s="77"/>
      <c r="Q839" s="105"/>
    </row>
    <row r="840" spans="2:17" ht="26.25" thickBot="1" x14ac:dyDescent="0.25">
      <c r="B840" s="135" t="s">
        <v>130</v>
      </c>
      <c r="C840" s="139" t="s">
        <v>453</v>
      </c>
      <c r="D840" s="78" t="s">
        <v>649</v>
      </c>
      <c r="E840" s="76">
        <f t="shared" si="22"/>
        <v>0.1111111111111111</v>
      </c>
      <c r="F840" s="137" t="s">
        <v>474</v>
      </c>
      <c r="G840" s="78">
        <v>44</v>
      </c>
      <c r="H840" s="137" t="s">
        <v>355</v>
      </c>
      <c r="I840" s="137" t="s">
        <v>503</v>
      </c>
      <c r="J840" s="108" t="s">
        <v>565</v>
      </c>
      <c r="K840" s="107" t="s">
        <v>1168</v>
      </c>
      <c r="L840" s="59" t="s">
        <v>569</v>
      </c>
      <c r="M840" s="59" t="s">
        <v>365</v>
      </c>
      <c r="N840" s="59" t="s">
        <v>1168</v>
      </c>
      <c r="O840" s="60" t="s">
        <v>1168</v>
      </c>
      <c r="P840" s="77"/>
      <c r="Q840" s="105"/>
    </row>
    <row r="841" spans="2:17" ht="26.25" thickBot="1" x14ac:dyDescent="0.25">
      <c r="B841" s="135" t="s">
        <v>130</v>
      </c>
      <c r="C841" s="139" t="s">
        <v>453</v>
      </c>
      <c r="D841" s="78" t="s">
        <v>649</v>
      </c>
      <c r="E841" s="76">
        <f t="shared" si="22"/>
        <v>0.1111111111111111</v>
      </c>
      <c r="F841" s="137" t="s">
        <v>474</v>
      </c>
      <c r="G841" s="78">
        <v>44</v>
      </c>
      <c r="H841" s="137" t="s">
        <v>355</v>
      </c>
      <c r="I841" s="137" t="s">
        <v>510</v>
      </c>
      <c r="J841" s="108" t="s">
        <v>566</v>
      </c>
      <c r="K841" s="107" t="s">
        <v>1168</v>
      </c>
      <c r="L841" s="59" t="s">
        <v>570</v>
      </c>
      <c r="M841" s="59" t="s">
        <v>365</v>
      </c>
      <c r="N841" s="59" t="s">
        <v>1168</v>
      </c>
      <c r="O841" s="60" t="s">
        <v>1168</v>
      </c>
      <c r="P841" s="77"/>
      <c r="Q841" s="105"/>
    </row>
    <row r="842" spans="2:17" ht="128.25" thickBot="1" x14ac:dyDescent="0.25">
      <c r="B842" s="135" t="s">
        <v>141</v>
      </c>
      <c r="C842" s="70" t="s">
        <v>405</v>
      </c>
      <c r="D842" s="108" t="s">
        <v>652</v>
      </c>
      <c r="E842" s="76">
        <f t="shared" si="22"/>
        <v>0.14285714285714285</v>
      </c>
      <c r="F842" s="137" t="s">
        <v>416</v>
      </c>
      <c r="G842" s="78">
        <v>44</v>
      </c>
      <c r="H842" s="108" t="s">
        <v>355</v>
      </c>
      <c r="I842" s="108" t="s">
        <v>497</v>
      </c>
      <c r="J842" s="108" t="s">
        <v>563</v>
      </c>
      <c r="K842" s="91" t="s">
        <v>475</v>
      </c>
      <c r="L842" s="60" t="s">
        <v>567</v>
      </c>
      <c r="M842" s="59" t="s">
        <v>365</v>
      </c>
      <c r="N842" s="59" t="s">
        <v>1168</v>
      </c>
      <c r="O842" s="59" t="s">
        <v>1168</v>
      </c>
      <c r="P842" s="77"/>
      <c r="Q842" s="105"/>
    </row>
    <row r="843" spans="2:17" ht="179.25" thickBot="1" x14ac:dyDescent="0.25">
      <c r="B843" s="135" t="s">
        <v>141</v>
      </c>
      <c r="C843" s="70" t="s">
        <v>405</v>
      </c>
      <c r="D843" s="108" t="s">
        <v>652</v>
      </c>
      <c r="E843" s="76">
        <f t="shared" si="22"/>
        <v>0.14285714285714285</v>
      </c>
      <c r="F843" s="137" t="s">
        <v>416</v>
      </c>
      <c r="G843" s="78">
        <v>44</v>
      </c>
      <c r="H843" s="108" t="s">
        <v>355</v>
      </c>
      <c r="I843" s="108" t="s">
        <v>498</v>
      </c>
      <c r="J843" s="108" t="s">
        <v>564</v>
      </c>
      <c r="K843" s="107" t="s">
        <v>1168</v>
      </c>
      <c r="L843" s="60" t="s">
        <v>568</v>
      </c>
      <c r="M843" s="59" t="s">
        <v>365</v>
      </c>
      <c r="N843" s="59" t="s">
        <v>1168</v>
      </c>
      <c r="O843" s="59" t="s">
        <v>1168</v>
      </c>
      <c r="P843" s="77"/>
      <c r="Q843" s="105"/>
    </row>
    <row r="844" spans="2:17" ht="77.25" thickBot="1" x14ac:dyDescent="0.25">
      <c r="B844" s="135" t="s">
        <v>141</v>
      </c>
      <c r="C844" s="70" t="s">
        <v>405</v>
      </c>
      <c r="D844" s="108" t="s">
        <v>652</v>
      </c>
      <c r="E844" s="76">
        <f t="shared" si="22"/>
        <v>0.14285714285714285</v>
      </c>
      <c r="F844" s="137" t="s">
        <v>416</v>
      </c>
      <c r="G844" s="78">
        <v>44</v>
      </c>
      <c r="H844" s="108" t="s">
        <v>355</v>
      </c>
      <c r="I844" s="108" t="s">
        <v>503</v>
      </c>
      <c r="J844" s="108" t="s">
        <v>565</v>
      </c>
      <c r="K844" s="107" t="s">
        <v>1168</v>
      </c>
      <c r="L844" s="60" t="s">
        <v>569</v>
      </c>
      <c r="M844" s="59" t="s">
        <v>365</v>
      </c>
      <c r="N844" s="59" t="s">
        <v>1168</v>
      </c>
      <c r="O844" s="59" t="s">
        <v>1168</v>
      </c>
      <c r="P844" s="77"/>
      <c r="Q844" s="105"/>
    </row>
    <row r="845" spans="2:17" ht="77.25" thickBot="1" x14ac:dyDescent="0.25">
      <c r="B845" s="135" t="s">
        <v>141</v>
      </c>
      <c r="C845" s="70" t="s">
        <v>405</v>
      </c>
      <c r="D845" s="108" t="s">
        <v>652</v>
      </c>
      <c r="E845" s="76">
        <f t="shared" si="22"/>
        <v>0.14285714285714285</v>
      </c>
      <c r="F845" s="137" t="s">
        <v>416</v>
      </c>
      <c r="G845" s="78">
        <v>44</v>
      </c>
      <c r="H845" s="108" t="s">
        <v>355</v>
      </c>
      <c r="I845" s="108" t="s">
        <v>510</v>
      </c>
      <c r="J845" s="108" t="s">
        <v>566</v>
      </c>
      <c r="K845" s="107" t="s">
        <v>1168</v>
      </c>
      <c r="L845" s="60" t="s">
        <v>570</v>
      </c>
      <c r="M845" s="59" t="s">
        <v>365</v>
      </c>
      <c r="N845" s="59" t="s">
        <v>1168</v>
      </c>
      <c r="O845" s="59" t="s">
        <v>1168</v>
      </c>
      <c r="P845" s="77"/>
      <c r="Q845" s="105"/>
    </row>
    <row r="846" spans="2:17" ht="128.25" thickBot="1" x14ac:dyDescent="0.25">
      <c r="B846" s="135" t="s">
        <v>141</v>
      </c>
      <c r="C846" s="70" t="s">
        <v>405</v>
      </c>
      <c r="D846" s="108" t="s">
        <v>653</v>
      </c>
      <c r="E846" s="76">
        <f t="shared" si="22"/>
        <v>0.14285714285714285</v>
      </c>
      <c r="F846" s="137" t="s">
        <v>415</v>
      </c>
      <c r="G846" s="78">
        <v>44</v>
      </c>
      <c r="H846" s="137" t="s">
        <v>355</v>
      </c>
      <c r="I846" s="108" t="s">
        <v>497</v>
      </c>
      <c r="J846" s="108" t="s">
        <v>563</v>
      </c>
      <c r="K846" s="91" t="s">
        <v>475</v>
      </c>
      <c r="L846" s="60" t="s">
        <v>567</v>
      </c>
      <c r="M846" s="59" t="s">
        <v>365</v>
      </c>
      <c r="N846" s="59" t="s">
        <v>1168</v>
      </c>
      <c r="O846" s="59" t="s">
        <v>1168</v>
      </c>
      <c r="P846" s="77"/>
      <c r="Q846" s="105"/>
    </row>
    <row r="847" spans="2:17" ht="179.25" thickBot="1" x14ac:dyDescent="0.25">
      <c r="B847" s="135" t="s">
        <v>141</v>
      </c>
      <c r="C847" s="70" t="s">
        <v>405</v>
      </c>
      <c r="D847" s="108" t="s">
        <v>653</v>
      </c>
      <c r="E847" s="76">
        <f t="shared" si="22"/>
        <v>0.14285714285714285</v>
      </c>
      <c r="F847" s="137" t="s">
        <v>415</v>
      </c>
      <c r="G847" s="78">
        <v>44</v>
      </c>
      <c r="H847" s="137" t="s">
        <v>355</v>
      </c>
      <c r="I847" s="108" t="s">
        <v>498</v>
      </c>
      <c r="J847" s="108" t="s">
        <v>564</v>
      </c>
      <c r="K847" s="107" t="s">
        <v>475</v>
      </c>
      <c r="L847" s="60" t="s">
        <v>568</v>
      </c>
      <c r="M847" s="59" t="s">
        <v>365</v>
      </c>
      <c r="N847" s="59" t="s">
        <v>1168</v>
      </c>
      <c r="O847" s="59" t="s">
        <v>1168</v>
      </c>
      <c r="P847" s="77"/>
      <c r="Q847" s="105"/>
    </row>
    <row r="848" spans="2:17" ht="77.25" thickBot="1" x14ac:dyDescent="0.25">
      <c r="B848" s="135" t="s">
        <v>141</v>
      </c>
      <c r="C848" s="70" t="s">
        <v>405</v>
      </c>
      <c r="D848" s="108" t="s">
        <v>653</v>
      </c>
      <c r="E848" s="76">
        <f t="shared" si="22"/>
        <v>0.14285714285714285</v>
      </c>
      <c r="F848" s="137" t="s">
        <v>415</v>
      </c>
      <c r="G848" s="78">
        <v>44</v>
      </c>
      <c r="H848" s="137" t="s">
        <v>355</v>
      </c>
      <c r="I848" s="108" t="s">
        <v>503</v>
      </c>
      <c r="J848" s="108" t="s">
        <v>565</v>
      </c>
      <c r="K848" s="107" t="s">
        <v>1168</v>
      </c>
      <c r="L848" s="60" t="s">
        <v>569</v>
      </c>
      <c r="M848" s="59" t="s">
        <v>365</v>
      </c>
      <c r="N848" s="59" t="s">
        <v>1168</v>
      </c>
      <c r="O848" s="59" t="s">
        <v>1168</v>
      </c>
      <c r="P848" s="77"/>
      <c r="Q848" s="105"/>
    </row>
    <row r="849" spans="2:17" ht="77.25" thickBot="1" x14ac:dyDescent="0.25">
      <c r="B849" s="135" t="s">
        <v>141</v>
      </c>
      <c r="C849" s="70" t="s">
        <v>405</v>
      </c>
      <c r="D849" s="108" t="s">
        <v>653</v>
      </c>
      <c r="E849" s="76">
        <f t="shared" si="22"/>
        <v>0.14285714285714285</v>
      </c>
      <c r="F849" s="137" t="s">
        <v>415</v>
      </c>
      <c r="G849" s="78">
        <v>44</v>
      </c>
      <c r="H849" s="137" t="s">
        <v>355</v>
      </c>
      <c r="I849" s="108" t="s">
        <v>510</v>
      </c>
      <c r="J849" s="108" t="s">
        <v>566</v>
      </c>
      <c r="K849" s="107" t="s">
        <v>1168</v>
      </c>
      <c r="L849" s="60" t="s">
        <v>570</v>
      </c>
      <c r="M849" s="59" t="s">
        <v>365</v>
      </c>
      <c r="N849" s="59" t="s">
        <v>1168</v>
      </c>
      <c r="O849" s="59" t="s">
        <v>1168</v>
      </c>
      <c r="P849" s="77"/>
      <c r="Q849" s="105"/>
    </row>
    <row r="850" spans="2:17" ht="128.25" thickBot="1" x14ac:dyDescent="0.25">
      <c r="B850" s="135" t="s">
        <v>134</v>
      </c>
      <c r="C850" s="104" t="s">
        <v>433</v>
      </c>
      <c r="D850" s="137" t="s">
        <v>655</v>
      </c>
      <c r="E850" s="76">
        <f t="shared" si="22"/>
        <v>0.14285714285714285</v>
      </c>
      <c r="F850" s="137" t="s">
        <v>443</v>
      </c>
      <c r="G850" s="78">
        <v>44</v>
      </c>
      <c r="H850" s="137" t="s">
        <v>355</v>
      </c>
      <c r="I850" s="137" t="s">
        <v>497</v>
      </c>
      <c r="J850" s="108" t="s">
        <v>563</v>
      </c>
      <c r="K850" s="107" t="s">
        <v>1168</v>
      </c>
      <c r="L850" s="59" t="s">
        <v>567</v>
      </c>
      <c r="M850" s="59" t="s">
        <v>365</v>
      </c>
      <c r="N850" s="59" t="s">
        <v>1168</v>
      </c>
      <c r="O850" s="59" t="s">
        <v>1168</v>
      </c>
      <c r="P850" s="77"/>
      <c r="Q850" s="105"/>
    </row>
    <row r="851" spans="2:17" ht="179.25" thickBot="1" x14ac:dyDescent="0.25">
      <c r="B851" s="135" t="s">
        <v>134</v>
      </c>
      <c r="C851" s="104" t="s">
        <v>433</v>
      </c>
      <c r="D851" s="137" t="s">
        <v>655</v>
      </c>
      <c r="E851" s="76">
        <f t="shared" si="22"/>
        <v>0.14285714285714285</v>
      </c>
      <c r="F851" s="137" t="s">
        <v>443</v>
      </c>
      <c r="G851" s="78">
        <v>44</v>
      </c>
      <c r="H851" s="137" t="s">
        <v>355</v>
      </c>
      <c r="I851" s="137" t="s">
        <v>498</v>
      </c>
      <c r="J851" s="108" t="s">
        <v>564</v>
      </c>
      <c r="K851" s="91" t="s">
        <v>475</v>
      </c>
      <c r="L851" s="59" t="s">
        <v>568</v>
      </c>
      <c r="M851" s="59" t="s">
        <v>365</v>
      </c>
      <c r="N851" s="59" t="s">
        <v>1168</v>
      </c>
      <c r="O851" s="59" t="s">
        <v>1168</v>
      </c>
      <c r="P851" s="77"/>
      <c r="Q851" s="105"/>
    </row>
    <row r="852" spans="2:17" ht="26.25" thickBot="1" x14ac:dyDescent="0.25">
      <c r="B852" s="135" t="s">
        <v>134</v>
      </c>
      <c r="C852" s="104" t="s">
        <v>433</v>
      </c>
      <c r="D852" s="137" t="s">
        <v>655</v>
      </c>
      <c r="E852" s="76">
        <f t="shared" si="22"/>
        <v>0.14285714285714285</v>
      </c>
      <c r="F852" s="137" t="s">
        <v>443</v>
      </c>
      <c r="G852" s="78">
        <v>44</v>
      </c>
      <c r="H852" s="137" t="s">
        <v>355</v>
      </c>
      <c r="I852" s="137" t="s">
        <v>503</v>
      </c>
      <c r="J852" s="108" t="s">
        <v>565</v>
      </c>
      <c r="K852" s="107" t="s">
        <v>1168</v>
      </c>
      <c r="L852" s="59" t="s">
        <v>569</v>
      </c>
      <c r="M852" s="59" t="s">
        <v>365</v>
      </c>
      <c r="N852" s="59" t="s">
        <v>1168</v>
      </c>
      <c r="O852" s="59" t="s">
        <v>1168</v>
      </c>
      <c r="P852" s="77"/>
      <c r="Q852" s="105"/>
    </row>
    <row r="853" spans="2:17" ht="26.25" thickBot="1" x14ac:dyDescent="0.25">
      <c r="B853" s="135" t="s">
        <v>134</v>
      </c>
      <c r="C853" s="104" t="s">
        <v>433</v>
      </c>
      <c r="D853" s="137" t="s">
        <v>655</v>
      </c>
      <c r="E853" s="76">
        <f t="shared" si="22"/>
        <v>0.14285714285714285</v>
      </c>
      <c r="F853" s="137" t="s">
        <v>443</v>
      </c>
      <c r="G853" s="78">
        <v>44</v>
      </c>
      <c r="H853" s="137" t="s">
        <v>355</v>
      </c>
      <c r="I853" s="137" t="s">
        <v>510</v>
      </c>
      <c r="J853" s="108" t="s">
        <v>566</v>
      </c>
      <c r="K853" s="107" t="s">
        <v>1168</v>
      </c>
      <c r="L853" s="59" t="s">
        <v>570</v>
      </c>
      <c r="M853" s="59" t="s">
        <v>365</v>
      </c>
      <c r="N853" s="59" t="s">
        <v>1168</v>
      </c>
      <c r="O853" s="59" t="s">
        <v>1168</v>
      </c>
      <c r="P853" s="77"/>
      <c r="Q853" s="105"/>
    </row>
    <row r="854" spans="2:17" ht="128.25" thickBot="1" x14ac:dyDescent="0.25">
      <c r="B854" s="135" t="s">
        <v>130</v>
      </c>
      <c r="C854" s="139" t="s">
        <v>453</v>
      </c>
      <c r="D854" s="108" t="s">
        <v>685</v>
      </c>
      <c r="E854" s="76">
        <f t="shared" si="22"/>
        <v>0.16666666666666666</v>
      </c>
      <c r="F854" s="137" t="s">
        <v>462</v>
      </c>
      <c r="G854" s="78">
        <v>44</v>
      </c>
      <c r="H854" s="137" t="s">
        <v>355</v>
      </c>
      <c r="I854" s="137" t="s">
        <v>497</v>
      </c>
      <c r="J854" s="108" t="s">
        <v>563</v>
      </c>
      <c r="K854" s="107" t="s">
        <v>1168</v>
      </c>
      <c r="L854" s="60" t="s">
        <v>567</v>
      </c>
      <c r="M854" s="59" t="s">
        <v>365</v>
      </c>
      <c r="N854" s="59" t="s">
        <v>1168</v>
      </c>
      <c r="O854" s="60" t="s">
        <v>574</v>
      </c>
      <c r="P854" s="77"/>
      <c r="Q854" s="105"/>
    </row>
    <row r="855" spans="2:17" ht="179.25" thickBot="1" x14ac:dyDescent="0.25">
      <c r="B855" s="135" t="s">
        <v>130</v>
      </c>
      <c r="C855" s="139" t="s">
        <v>453</v>
      </c>
      <c r="D855" s="108" t="s">
        <v>685</v>
      </c>
      <c r="E855" s="76">
        <f t="shared" si="22"/>
        <v>0.16666666666666666</v>
      </c>
      <c r="F855" s="137" t="s">
        <v>462</v>
      </c>
      <c r="G855" s="78">
        <v>44</v>
      </c>
      <c r="H855" s="137" t="s">
        <v>355</v>
      </c>
      <c r="I855" s="137" t="s">
        <v>498</v>
      </c>
      <c r="J855" s="108" t="s">
        <v>564</v>
      </c>
      <c r="K855" s="91" t="s">
        <v>475</v>
      </c>
      <c r="L855" s="60" t="s">
        <v>568</v>
      </c>
      <c r="M855" s="59" t="s">
        <v>365</v>
      </c>
      <c r="N855" s="59" t="s">
        <v>1168</v>
      </c>
      <c r="O855" s="60" t="s">
        <v>574</v>
      </c>
      <c r="P855" s="77"/>
      <c r="Q855" s="105"/>
    </row>
    <row r="856" spans="2:17" ht="64.5" thickBot="1" x14ac:dyDescent="0.25">
      <c r="B856" s="135" t="s">
        <v>130</v>
      </c>
      <c r="C856" s="139" t="s">
        <v>453</v>
      </c>
      <c r="D856" s="108" t="s">
        <v>685</v>
      </c>
      <c r="E856" s="76">
        <f t="shared" si="22"/>
        <v>0.16666666666666666</v>
      </c>
      <c r="F856" s="137" t="s">
        <v>462</v>
      </c>
      <c r="G856" s="78">
        <v>44</v>
      </c>
      <c r="H856" s="137" t="s">
        <v>355</v>
      </c>
      <c r="I856" s="137" t="s">
        <v>503</v>
      </c>
      <c r="J856" s="108" t="s">
        <v>565</v>
      </c>
      <c r="K856" s="107" t="s">
        <v>1168</v>
      </c>
      <c r="L856" s="60" t="s">
        <v>569</v>
      </c>
      <c r="M856" s="59" t="s">
        <v>365</v>
      </c>
      <c r="N856" s="59" t="s">
        <v>1168</v>
      </c>
      <c r="O856" s="60" t="s">
        <v>574</v>
      </c>
      <c r="P856" s="77"/>
      <c r="Q856" s="105"/>
    </row>
    <row r="857" spans="2:17" ht="64.5" thickBot="1" x14ac:dyDescent="0.25">
      <c r="B857" s="135" t="s">
        <v>130</v>
      </c>
      <c r="C857" s="139" t="s">
        <v>453</v>
      </c>
      <c r="D857" s="108" t="s">
        <v>685</v>
      </c>
      <c r="E857" s="76">
        <f t="shared" si="22"/>
        <v>0.16666666666666666</v>
      </c>
      <c r="F857" s="137" t="s">
        <v>462</v>
      </c>
      <c r="G857" s="78">
        <v>44</v>
      </c>
      <c r="H857" s="137" t="s">
        <v>355</v>
      </c>
      <c r="I857" s="137" t="s">
        <v>510</v>
      </c>
      <c r="J857" s="108" t="s">
        <v>566</v>
      </c>
      <c r="K857" s="107" t="s">
        <v>1168</v>
      </c>
      <c r="L857" s="60" t="s">
        <v>570</v>
      </c>
      <c r="M857" s="59" t="s">
        <v>365</v>
      </c>
      <c r="N857" s="59" t="s">
        <v>1168</v>
      </c>
      <c r="O857" s="60" t="s">
        <v>574</v>
      </c>
      <c r="P857" s="77"/>
      <c r="Q857" s="105"/>
    </row>
    <row r="858" spans="2:17" ht="128.25" thickBot="1" x14ac:dyDescent="0.25">
      <c r="B858" s="135" t="s">
        <v>134</v>
      </c>
      <c r="C858" s="104" t="s">
        <v>433</v>
      </c>
      <c r="D858" s="137" t="s">
        <v>659</v>
      </c>
      <c r="E858" s="76">
        <f t="shared" si="22"/>
        <v>7.6923076923076927E-2</v>
      </c>
      <c r="F858" s="137" t="s">
        <v>440</v>
      </c>
      <c r="G858" s="78">
        <v>44</v>
      </c>
      <c r="H858" s="137" t="s">
        <v>355</v>
      </c>
      <c r="I858" s="137" t="s">
        <v>497</v>
      </c>
      <c r="J858" s="108" t="s">
        <v>563</v>
      </c>
      <c r="K858" s="107" t="s">
        <v>1168</v>
      </c>
      <c r="L858" s="60" t="s">
        <v>567</v>
      </c>
      <c r="M858" s="59" t="s">
        <v>365</v>
      </c>
      <c r="N858" s="59" t="s">
        <v>1168</v>
      </c>
      <c r="O858" s="60" t="s">
        <v>574</v>
      </c>
      <c r="P858" s="77"/>
      <c r="Q858" s="105"/>
    </row>
    <row r="859" spans="2:17" ht="179.25" thickBot="1" x14ac:dyDescent="0.25">
      <c r="B859" s="135" t="s">
        <v>134</v>
      </c>
      <c r="C859" s="104" t="s">
        <v>433</v>
      </c>
      <c r="D859" s="137" t="s">
        <v>659</v>
      </c>
      <c r="E859" s="76">
        <f t="shared" si="22"/>
        <v>7.6923076923076927E-2</v>
      </c>
      <c r="F859" s="137" t="s">
        <v>440</v>
      </c>
      <c r="G859" s="78">
        <v>44</v>
      </c>
      <c r="H859" s="137" t="s">
        <v>355</v>
      </c>
      <c r="I859" s="137" t="s">
        <v>498</v>
      </c>
      <c r="J859" s="108" t="s">
        <v>564</v>
      </c>
      <c r="K859" s="91" t="s">
        <v>475</v>
      </c>
      <c r="L859" s="60" t="s">
        <v>568</v>
      </c>
      <c r="M859" s="59" t="s">
        <v>365</v>
      </c>
      <c r="N859" s="59" t="s">
        <v>1168</v>
      </c>
      <c r="O859" s="60" t="s">
        <v>574</v>
      </c>
      <c r="P859" s="77"/>
      <c r="Q859" s="105"/>
    </row>
    <row r="860" spans="2:17" ht="39" thickBot="1" x14ac:dyDescent="0.25">
      <c r="B860" s="135" t="s">
        <v>134</v>
      </c>
      <c r="C860" s="104" t="s">
        <v>433</v>
      </c>
      <c r="D860" s="137" t="s">
        <v>659</v>
      </c>
      <c r="E860" s="76">
        <f t="shared" si="22"/>
        <v>7.6923076923076927E-2</v>
      </c>
      <c r="F860" s="137" t="s">
        <v>440</v>
      </c>
      <c r="G860" s="78">
        <v>44</v>
      </c>
      <c r="H860" s="137" t="s">
        <v>355</v>
      </c>
      <c r="I860" s="137" t="s">
        <v>503</v>
      </c>
      <c r="J860" s="108" t="s">
        <v>565</v>
      </c>
      <c r="K860" s="107" t="s">
        <v>1168</v>
      </c>
      <c r="L860" s="60" t="s">
        <v>569</v>
      </c>
      <c r="M860" s="59" t="s">
        <v>365</v>
      </c>
      <c r="N860" s="59" t="s">
        <v>1168</v>
      </c>
      <c r="O860" s="60" t="s">
        <v>574</v>
      </c>
      <c r="P860" s="77"/>
      <c r="Q860" s="105"/>
    </row>
    <row r="861" spans="2:17" ht="39" thickBot="1" x14ac:dyDescent="0.25">
      <c r="B861" s="135" t="s">
        <v>134</v>
      </c>
      <c r="C861" s="104" t="s">
        <v>433</v>
      </c>
      <c r="D861" s="137" t="s">
        <v>659</v>
      </c>
      <c r="E861" s="76">
        <f t="shared" si="22"/>
        <v>7.6923076923076927E-2</v>
      </c>
      <c r="F861" s="137" t="s">
        <v>440</v>
      </c>
      <c r="G861" s="78">
        <v>44</v>
      </c>
      <c r="H861" s="137" t="s">
        <v>355</v>
      </c>
      <c r="I861" s="137" t="s">
        <v>510</v>
      </c>
      <c r="J861" s="108" t="s">
        <v>566</v>
      </c>
      <c r="K861" s="107" t="s">
        <v>1168</v>
      </c>
      <c r="L861" s="60" t="s">
        <v>570</v>
      </c>
      <c r="M861" s="59" t="s">
        <v>365</v>
      </c>
      <c r="N861" s="59" t="s">
        <v>1168</v>
      </c>
      <c r="O861" s="60" t="s">
        <v>574</v>
      </c>
      <c r="P861" s="77"/>
      <c r="Q861" s="105"/>
    </row>
    <row r="862" spans="2:17" ht="128.25" thickBot="1" x14ac:dyDescent="0.25">
      <c r="B862" s="135" t="s">
        <v>134</v>
      </c>
      <c r="C862" s="104" t="s">
        <v>433</v>
      </c>
      <c r="D862" s="137" t="s">
        <v>661</v>
      </c>
      <c r="E862" s="76">
        <f t="shared" si="22"/>
        <v>0.1111111111111111</v>
      </c>
      <c r="F862" s="137" t="s">
        <v>439</v>
      </c>
      <c r="G862" s="78">
        <v>44</v>
      </c>
      <c r="H862" s="137" t="s">
        <v>355</v>
      </c>
      <c r="I862" s="137" t="s">
        <v>497</v>
      </c>
      <c r="J862" s="108" t="s">
        <v>563</v>
      </c>
      <c r="K862" s="107" t="s">
        <v>1168</v>
      </c>
      <c r="L862" s="60" t="s">
        <v>567</v>
      </c>
      <c r="M862" s="59" t="s">
        <v>365</v>
      </c>
      <c r="N862" s="59" t="s">
        <v>1168</v>
      </c>
      <c r="O862" s="60" t="s">
        <v>574</v>
      </c>
      <c r="P862" s="77"/>
      <c r="Q862" s="105"/>
    </row>
    <row r="863" spans="2:17" ht="179.25" thickBot="1" x14ac:dyDescent="0.25">
      <c r="B863" s="135" t="s">
        <v>134</v>
      </c>
      <c r="C863" s="104" t="s">
        <v>433</v>
      </c>
      <c r="D863" s="137" t="s">
        <v>661</v>
      </c>
      <c r="E863" s="76">
        <f t="shared" si="22"/>
        <v>0.1111111111111111</v>
      </c>
      <c r="F863" s="137" t="s">
        <v>439</v>
      </c>
      <c r="G863" s="78">
        <v>44</v>
      </c>
      <c r="H863" s="137" t="s">
        <v>355</v>
      </c>
      <c r="I863" s="137" t="s">
        <v>498</v>
      </c>
      <c r="J863" s="108" t="s">
        <v>564</v>
      </c>
      <c r="K863" s="91" t="s">
        <v>475</v>
      </c>
      <c r="L863" s="60" t="s">
        <v>568</v>
      </c>
      <c r="M863" s="59" t="s">
        <v>365</v>
      </c>
      <c r="N863" s="59" t="s">
        <v>1168</v>
      </c>
      <c r="O863" s="60" t="s">
        <v>574</v>
      </c>
      <c r="P863" s="77"/>
      <c r="Q863" s="105"/>
    </row>
    <row r="864" spans="2:17" ht="77.25" thickBot="1" x14ac:dyDescent="0.25">
      <c r="B864" s="135" t="s">
        <v>134</v>
      </c>
      <c r="C864" s="104" t="s">
        <v>433</v>
      </c>
      <c r="D864" s="137" t="s">
        <v>661</v>
      </c>
      <c r="E864" s="76">
        <f t="shared" si="22"/>
        <v>0.1111111111111111</v>
      </c>
      <c r="F864" s="137" t="s">
        <v>439</v>
      </c>
      <c r="G864" s="78">
        <v>44</v>
      </c>
      <c r="H864" s="137" t="s">
        <v>355</v>
      </c>
      <c r="I864" s="137" t="s">
        <v>503</v>
      </c>
      <c r="J864" s="108" t="s">
        <v>565</v>
      </c>
      <c r="K864" s="107" t="s">
        <v>1168</v>
      </c>
      <c r="L864" s="60" t="s">
        <v>569</v>
      </c>
      <c r="M864" s="59" t="s">
        <v>365</v>
      </c>
      <c r="N864" s="59" t="s">
        <v>1168</v>
      </c>
      <c r="O864" s="60" t="s">
        <v>574</v>
      </c>
      <c r="P864" s="77"/>
      <c r="Q864" s="105"/>
    </row>
    <row r="865" spans="2:17" ht="77.25" thickBot="1" x14ac:dyDescent="0.25">
      <c r="B865" s="135" t="s">
        <v>134</v>
      </c>
      <c r="C865" s="104" t="s">
        <v>433</v>
      </c>
      <c r="D865" s="137" t="s">
        <v>661</v>
      </c>
      <c r="E865" s="76">
        <f t="shared" si="22"/>
        <v>0.1111111111111111</v>
      </c>
      <c r="F865" s="137" t="s">
        <v>439</v>
      </c>
      <c r="G865" s="78">
        <v>44</v>
      </c>
      <c r="H865" s="137" t="s">
        <v>355</v>
      </c>
      <c r="I865" s="137" t="s">
        <v>510</v>
      </c>
      <c r="J865" s="108" t="s">
        <v>566</v>
      </c>
      <c r="K865" s="107" t="s">
        <v>1168</v>
      </c>
      <c r="L865" s="60" t="s">
        <v>570</v>
      </c>
      <c r="M865" s="59" t="s">
        <v>365</v>
      </c>
      <c r="N865" s="59" t="s">
        <v>1168</v>
      </c>
      <c r="O865" s="60" t="s">
        <v>574</v>
      </c>
      <c r="P865" s="77"/>
      <c r="Q865" s="105"/>
    </row>
    <row r="866" spans="2:17" ht="230.25" thickBot="1" x14ac:dyDescent="0.25">
      <c r="B866" s="135" t="s">
        <v>143</v>
      </c>
      <c r="C866" s="70" t="s">
        <v>83</v>
      </c>
      <c r="D866" s="108" t="s">
        <v>665</v>
      </c>
      <c r="E866" s="76">
        <f t="shared" si="22"/>
        <v>8.3333333333333329E-2</v>
      </c>
      <c r="F866" s="137" t="s">
        <v>698</v>
      </c>
      <c r="G866" s="78">
        <v>44</v>
      </c>
      <c r="H866" s="137" t="s">
        <v>355</v>
      </c>
      <c r="I866" s="137" t="s">
        <v>497</v>
      </c>
      <c r="J866" s="108" t="s">
        <v>563</v>
      </c>
      <c r="K866" s="162" t="s">
        <v>1168</v>
      </c>
      <c r="L866" s="60" t="s">
        <v>567</v>
      </c>
      <c r="M866" s="60" t="s">
        <v>365</v>
      </c>
      <c r="N866" s="60" t="s">
        <v>1168</v>
      </c>
      <c r="O866" s="60" t="s">
        <v>1168</v>
      </c>
      <c r="P866" s="77"/>
      <c r="Q866" s="105"/>
    </row>
    <row r="867" spans="2:17" ht="230.25" thickBot="1" x14ac:dyDescent="0.25">
      <c r="B867" s="135" t="s">
        <v>143</v>
      </c>
      <c r="C867" s="70" t="s">
        <v>83</v>
      </c>
      <c r="D867" s="108" t="s">
        <v>665</v>
      </c>
      <c r="E867" s="76">
        <f t="shared" si="22"/>
        <v>8.3333333333333329E-2</v>
      </c>
      <c r="F867" s="137" t="s">
        <v>698</v>
      </c>
      <c r="G867" s="78">
        <v>44</v>
      </c>
      <c r="H867" s="137" t="s">
        <v>355</v>
      </c>
      <c r="I867" s="137" t="s">
        <v>498</v>
      </c>
      <c r="J867" s="108" t="s">
        <v>564</v>
      </c>
      <c r="K867" s="91" t="s">
        <v>475</v>
      </c>
      <c r="L867" s="60" t="s">
        <v>568</v>
      </c>
      <c r="M867" s="60" t="s">
        <v>365</v>
      </c>
      <c r="N867" s="60" t="s">
        <v>1168</v>
      </c>
      <c r="O867" s="60" t="s">
        <v>1168</v>
      </c>
      <c r="P867" s="77"/>
      <c r="Q867" s="105"/>
    </row>
    <row r="868" spans="2:17" ht="230.25" thickBot="1" x14ac:dyDescent="0.25">
      <c r="B868" s="135" t="s">
        <v>143</v>
      </c>
      <c r="C868" s="70" t="s">
        <v>83</v>
      </c>
      <c r="D868" s="108" t="s">
        <v>665</v>
      </c>
      <c r="E868" s="76">
        <f t="shared" si="22"/>
        <v>8.3333333333333329E-2</v>
      </c>
      <c r="F868" s="137" t="s">
        <v>698</v>
      </c>
      <c r="G868" s="78">
        <v>44</v>
      </c>
      <c r="H868" s="137" t="s">
        <v>355</v>
      </c>
      <c r="I868" s="137" t="s">
        <v>503</v>
      </c>
      <c r="J868" s="108" t="s">
        <v>565</v>
      </c>
      <c r="K868" s="107" t="s">
        <v>1168</v>
      </c>
      <c r="L868" s="60" t="s">
        <v>569</v>
      </c>
      <c r="M868" s="60" t="s">
        <v>365</v>
      </c>
      <c r="N868" s="60" t="s">
        <v>1168</v>
      </c>
      <c r="O868" s="60" t="s">
        <v>1168</v>
      </c>
      <c r="P868" s="77"/>
      <c r="Q868" s="105"/>
    </row>
    <row r="869" spans="2:17" ht="230.25" thickBot="1" x14ac:dyDescent="0.25">
      <c r="B869" s="135" t="s">
        <v>143</v>
      </c>
      <c r="C869" s="70" t="s">
        <v>83</v>
      </c>
      <c r="D869" s="108" t="s">
        <v>665</v>
      </c>
      <c r="E869" s="76">
        <f t="shared" si="22"/>
        <v>8.3333333333333329E-2</v>
      </c>
      <c r="F869" s="137" t="s">
        <v>698</v>
      </c>
      <c r="G869" s="78">
        <v>44</v>
      </c>
      <c r="H869" s="137" t="s">
        <v>355</v>
      </c>
      <c r="I869" s="137" t="s">
        <v>510</v>
      </c>
      <c r="J869" s="108" t="s">
        <v>566</v>
      </c>
      <c r="K869" s="107" t="s">
        <v>1168</v>
      </c>
      <c r="L869" s="60" t="s">
        <v>570</v>
      </c>
      <c r="M869" s="60" t="s">
        <v>365</v>
      </c>
      <c r="N869" s="60" t="s">
        <v>1168</v>
      </c>
      <c r="O869" s="60" t="s">
        <v>1168</v>
      </c>
      <c r="P869" s="77"/>
      <c r="Q869" s="105"/>
    </row>
    <row r="870" spans="2:17" ht="128.25" thickBot="1" x14ac:dyDescent="0.25">
      <c r="B870" s="135" t="s">
        <v>141</v>
      </c>
      <c r="C870" s="70" t="s">
        <v>405</v>
      </c>
      <c r="D870" s="108" t="s">
        <v>666</v>
      </c>
      <c r="E870" s="76">
        <f t="shared" ref="E870:E901" si="23">IFERROR(1/COUNTIFS(D:D,D870)," ")</f>
        <v>0.25</v>
      </c>
      <c r="F870" s="137" t="s">
        <v>408</v>
      </c>
      <c r="G870" s="78">
        <v>44</v>
      </c>
      <c r="H870" s="137" t="s">
        <v>355</v>
      </c>
      <c r="I870" s="108" t="s">
        <v>497</v>
      </c>
      <c r="J870" s="108" t="s">
        <v>563</v>
      </c>
      <c r="K870" s="107" t="s">
        <v>1168</v>
      </c>
      <c r="L870" s="60" t="s">
        <v>567</v>
      </c>
      <c r="M870" s="59" t="s">
        <v>365</v>
      </c>
      <c r="N870" s="59" t="s">
        <v>1168</v>
      </c>
      <c r="O870" s="59" t="s">
        <v>1168</v>
      </c>
      <c r="P870" s="77"/>
      <c r="Q870" s="105"/>
    </row>
    <row r="871" spans="2:17" ht="179.25" thickBot="1" x14ac:dyDescent="0.25">
      <c r="B871" s="135" t="s">
        <v>141</v>
      </c>
      <c r="C871" s="70" t="s">
        <v>405</v>
      </c>
      <c r="D871" s="108" t="s">
        <v>666</v>
      </c>
      <c r="E871" s="76">
        <f t="shared" si="23"/>
        <v>0.25</v>
      </c>
      <c r="F871" s="137" t="s">
        <v>408</v>
      </c>
      <c r="G871" s="78">
        <v>44</v>
      </c>
      <c r="H871" s="137" t="s">
        <v>355</v>
      </c>
      <c r="I871" s="108" t="s">
        <v>498</v>
      </c>
      <c r="J871" s="108" t="s">
        <v>564</v>
      </c>
      <c r="K871" s="91" t="s">
        <v>475</v>
      </c>
      <c r="L871" s="60" t="s">
        <v>568</v>
      </c>
      <c r="M871" s="59" t="s">
        <v>365</v>
      </c>
      <c r="N871" s="59" t="s">
        <v>1168</v>
      </c>
      <c r="O871" s="59" t="s">
        <v>1168</v>
      </c>
      <c r="P871" s="77"/>
      <c r="Q871" s="105"/>
    </row>
    <row r="872" spans="2:17" ht="90" thickBot="1" x14ac:dyDescent="0.25">
      <c r="B872" s="135" t="s">
        <v>141</v>
      </c>
      <c r="C872" s="70" t="s">
        <v>405</v>
      </c>
      <c r="D872" s="108" t="s">
        <v>666</v>
      </c>
      <c r="E872" s="76">
        <f t="shared" si="23"/>
        <v>0.25</v>
      </c>
      <c r="F872" s="137" t="s">
        <v>408</v>
      </c>
      <c r="G872" s="78">
        <v>44</v>
      </c>
      <c r="H872" s="137" t="s">
        <v>355</v>
      </c>
      <c r="I872" s="108" t="s">
        <v>503</v>
      </c>
      <c r="J872" s="108" t="s">
        <v>565</v>
      </c>
      <c r="K872" s="107" t="s">
        <v>1168</v>
      </c>
      <c r="L872" s="60" t="s">
        <v>569</v>
      </c>
      <c r="M872" s="59" t="s">
        <v>365</v>
      </c>
      <c r="N872" s="59" t="s">
        <v>1168</v>
      </c>
      <c r="O872" s="59" t="s">
        <v>1168</v>
      </c>
      <c r="P872" s="77"/>
      <c r="Q872" s="105"/>
    </row>
    <row r="873" spans="2:17" ht="90" thickBot="1" x14ac:dyDescent="0.25">
      <c r="B873" s="135" t="s">
        <v>141</v>
      </c>
      <c r="C873" s="70" t="s">
        <v>405</v>
      </c>
      <c r="D873" s="108" t="s">
        <v>666</v>
      </c>
      <c r="E873" s="76">
        <f t="shared" si="23"/>
        <v>0.25</v>
      </c>
      <c r="F873" s="137" t="s">
        <v>408</v>
      </c>
      <c r="G873" s="78">
        <v>44</v>
      </c>
      <c r="H873" s="137" t="s">
        <v>355</v>
      </c>
      <c r="I873" s="108" t="s">
        <v>510</v>
      </c>
      <c r="J873" s="108" t="s">
        <v>566</v>
      </c>
      <c r="K873" s="107" t="s">
        <v>1168</v>
      </c>
      <c r="L873" s="60" t="s">
        <v>570</v>
      </c>
      <c r="M873" s="59" t="s">
        <v>365</v>
      </c>
      <c r="N873" s="59" t="s">
        <v>1168</v>
      </c>
      <c r="O873" s="59" t="s">
        <v>1168</v>
      </c>
      <c r="P873" s="77"/>
      <c r="Q873" s="105"/>
    </row>
    <row r="874" spans="2:17" ht="128.25" thickBot="1" x14ac:dyDescent="0.25">
      <c r="B874" s="135" t="s">
        <v>143</v>
      </c>
      <c r="C874" s="70" t="s">
        <v>83</v>
      </c>
      <c r="D874" s="137" t="s">
        <v>668</v>
      </c>
      <c r="E874" s="76">
        <f t="shared" si="23"/>
        <v>0.1111111111111111</v>
      </c>
      <c r="F874" s="137" t="s">
        <v>384</v>
      </c>
      <c r="G874" s="78">
        <v>44</v>
      </c>
      <c r="H874" s="137" t="s">
        <v>355</v>
      </c>
      <c r="I874" s="137" t="s">
        <v>497</v>
      </c>
      <c r="J874" s="108" t="s">
        <v>563</v>
      </c>
      <c r="K874" s="107" t="s">
        <v>1168</v>
      </c>
      <c r="L874" s="60" t="s">
        <v>567</v>
      </c>
      <c r="M874" s="59" t="s">
        <v>365</v>
      </c>
      <c r="N874" s="60" t="s">
        <v>1168</v>
      </c>
      <c r="O874" s="60" t="s">
        <v>574</v>
      </c>
      <c r="P874" s="77"/>
      <c r="Q874" s="105"/>
    </row>
    <row r="875" spans="2:17" ht="179.25" thickBot="1" x14ac:dyDescent="0.25">
      <c r="B875" s="135" t="s">
        <v>143</v>
      </c>
      <c r="C875" s="70" t="s">
        <v>83</v>
      </c>
      <c r="D875" s="137" t="s">
        <v>668</v>
      </c>
      <c r="E875" s="76">
        <f t="shared" si="23"/>
        <v>0.1111111111111111</v>
      </c>
      <c r="F875" s="137" t="s">
        <v>384</v>
      </c>
      <c r="G875" s="78">
        <v>44</v>
      </c>
      <c r="H875" s="137" t="s">
        <v>355</v>
      </c>
      <c r="I875" s="137" t="s">
        <v>498</v>
      </c>
      <c r="J875" s="108" t="s">
        <v>564</v>
      </c>
      <c r="K875" s="91" t="s">
        <v>475</v>
      </c>
      <c r="L875" s="60" t="s">
        <v>568</v>
      </c>
      <c r="M875" s="59" t="s">
        <v>365</v>
      </c>
      <c r="N875" s="60" t="s">
        <v>1168</v>
      </c>
      <c r="O875" s="60" t="s">
        <v>574</v>
      </c>
      <c r="P875" s="77"/>
      <c r="Q875" s="105"/>
    </row>
    <row r="876" spans="2:17" ht="128.25" thickBot="1" x14ac:dyDescent="0.25">
      <c r="B876" s="135" t="s">
        <v>143</v>
      </c>
      <c r="C876" s="70" t="s">
        <v>83</v>
      </c>
      <c r="D876" s="137" t="s">
        <v>668</v>
      </c>
      <c r="E876" s="76">
        <f t="shared" si="23"/>
        <v>0.1111111111111111</v>
      </c>
      <c r="F876" s="137" t="s">
        <v>384</v>
      </c>
      <c r="G876" s="78">
        <v>44</v>
      </c>
      <c r="H876" s="137" t="s">
        <v>355</v>
      </c>
      <c r="I876" s="137" t="s">
        <v>503</v>
      </c>
      <c r="J876" s="108" t="s">
        <v>565</v>
      </c>
      <c r="K876" s="107" t="s">
        <v>1168</v>
      </c>
      <c r="L876" s="60" t="s">
        <v>569</v>
      </c>
      <c r="M876" s="59" t="s">
        <v>365</v>
      </c>
      <c r="N876" s="60" t="s">
        <v>1168</v>
      </c>
      <c r="O876" s="60" t="s">
        <v>574</v>
      </c>
      <c r="P876" s="77"/>
      <c r="Q876" s="105"/>
    </row>
    <row r="877" spans="2:17" ht="128.25" thickBot="1" x14ac:dyDescent="0.25">
      <c r="B877" s="135" t="s">
        <v>143</v>
      </c>
      <c r="C877" s="70" t="s">
        <v>83</v>
      </c>
      <c r="D877" s="137" t="s">
        <v>668</v>
      </c>
      <c r="E877" s="76">
        <f t="shared" si="23"/>
        <v>0.1111111111111111</v>
      </c>
      <c r="F877" s="137" t="s">
        <v>384</v>
      </c>
      <c r="G877" s="78">
        <v>44</v>
      </c>
      <c r="H877" s="137" t="s">
        <v>355</v>
      </c>
      <c r="I877" s="137" t="s">
        <v>510</v>
      </c>
      <c r="J877" s="108" t="s">
        <v>566</v>
      </c>
      <c r="K877" s="107" t="s">
        <v>1168</v>
      </c>
      <c r="L877" s="60" t="s">
        <v>570</v>
      </c>
      <c r="M877" s="59" t="s">
        <v>365</v>
      </c>
      <c r="N877" s="60" t="s">
        <v>1168</v>
      </c>
      <c r="O877" s="60" t="s">
        <v>574</v>
      </c>
      <c r="P877" s="77"/>
      <c r="Q877" s="105"/>
    </row>
    <row r="878" spans="2:17" ht="179.25" thickBot="1" x14ac:dyDescent="0.25">
      <c r="B878" s="135" t="s">
        <v>143</v>
      </c>
      <c r="C878" s="70" t="s">
        <v>83</v>
      </c>
      <c r="D878" s="137" t="s">
        <v>672</v>
      </c>
      <c r="E878" s="76">
        <f t="shared" si="23"/>
        <v>0.1111111111111111</v>
      </c>
      <c r="F878" s="137" t="s">
        <v>382</v>
      </c>
      <c r="G878" s="78">
        <v>44</v>
      </c>
      <c r="H878" s="137" t="s">
        <v>355</v>
      </c>
      <c r="I878" s="137" t="s">
        <v>497</v>
      </c>
      <c r="J878" s="108" t="s">
        <v>563</v>
      </c>
      <c r="K878" s="107" t="s">
        <v>1168</v>
      </c>
      <c r="L878" s="60" t="s">
        <v>567</v>
      </c>
      <c r="M878" s="59" t="s">
        <v>365</v>
      </c>
      <c r="N878" s="59" t="s">
        <v>1168</v>
      </c>
      <c r="O878" s="60" t="s">
        <v>1168</v>
      </c>
      <c r="P878" s="77"/>
      <c r="Q878" s="105"/>
    </row>
    <row r="879" spans="2:17" ht="179.25" thickBot="1" x14ac:dyDescent="0.25">
      <c r="B879" s="135" t="s">
        <v>143</v>
      </c>
      <c r="C879" s="70" t="s">
        <v>83</v>
      </c>
      <c r="D879" s="137" t="s">
        <v>672</v>
      </c>
      <c r="E879" s="76">
        <f t="shared" si="23"/>
        <v>0.1111111111111111</v>
      </c>
      <c r="F879" s="137" t="s">
        <v>382</v>
      </c>
      <c r="G879" s="78">
        <v>44</v>
      </c>
      <c r="H879" s="137" t="s">
        <v>355</v>
      </c>
      <c r="I879" s="137" t="s">
        <v>498</v>
      </c>
      <c r="J879" s="108" t="s">
        <v>564</v>
      </c>
      <c r="K879" s="91" t="s">
        <v>475</v>
      </c>
      <c r="L879" s="60" t="s">
        <v>568</v>
      </c>
      <c r="M879" s="59" t="s">
        <v>365</v>
      </c>
      <c r="N879" s="59" t="s">
        <v>1168</v>
      </c>
      <c r="O879" s="60" t="s">
        <v>1168</v>
      </c>
      <c r="P879" s="77"/>
      <c r="Q879" s="105"/>
    </row>
    <row r="880" spans="2:17" ht="179.25" thickBot="1" x14ac:dyDescent="0.25">
      <c r="B880" s="135" t="s">
        <v>143</v>
      </c>
      <c r="C880" s="70" t="s">
        <v>83</v>
      </c>
      <c r="D880" s="137" t="s">
        <v>672</v>
      </c>
      <c r="E880" s="76">
        <f t="shared" si="23"/>
        <v>0.1111111111111111</v>
      </c>
      <c r="F880" s="137" t="s">
        <v>382</v>
      </c>
      <c r="G880" s="78">
        <v>44</v>
      </c>
      <c r="H880" s="137" t="s">
        <v>355</v>
      </c>
      <c r="I880" s="137" t="s">
        <v>503</v>
      </c>
      <c r="J880" s="108" t="s">
        <v>565</v>
      </c>
      <c r="K880" s="107" t="s">
        <v>1168</v>
      </c>
      <c r="L880" s="60" t="s">
        <v>569</v>
      </c>
      <c r="M880" s="59" t="s">
        <v>365</v>
      </c>
      <c r="N880" s="59" t="s">
        <v>1168</v>
      </c>
      <c r="O880" s="60" t="s">
        <v>1168</v>
      </c>
      <c r="P880" s="77"/>
      <c r="Q880" s="105"/>
    </row>
    <row r="881" spans="2:17" ht="179.25" thickBot="1" x14ac:dyDescent="0.25">
      <c r="B881" s="135" t="s">
        <v>143</v>
      </c>
      <c r="C881" s="70" t="s">
        <v>83</v>
      </c>
      <c r="D881" s="137" t="s">
        <v>672</v>
      </c>
      <c r="E881" s="76">
        <f t="shared" si="23"/>
        <v>0.1111111111111111</v>
      </c>
      <c r="F881" s="137" t="s">
        <v>382</v>
      </c>
      <c r="G881" s="78">
        <v>44</v>
      </c>
      <c r="H881" s="137" t="s">
        <v>355</v>
      </c>
      <c r="I881" s="137" t="s">
        <v>510</v>
      </c>
      <c r="J881" s="108" t="s">
        <v>566</v>
      </c>
      <c r="K881" s="107" t="s">
        <v>1168</v>
      </c>
      <c r="L881" s="60" t="s">
        <v>570</v>
      </c>
      <c r="M881" s="59" t="s">
        <v>365</v>
      </c>
      <c r="N881" s="59" t="s">
        <v>1168</v>
      </c>
      <c r="O881" s="60" t="s">
        <v>1168</v>
      </c>
      <c r="P881" s="77"/>
      <c r="Q881" s="105"/>
    </row>
    <row r="882" spans="2:17" ht="153.75" thickBot="1" x14ac:dyDescent="0.25">
      <c r="B882" s="135" t="s">
        <v>143</v>
      </c>
      <c r="C882" s="70" t="s">
        <v>83</v>
      </c>
      <c r="D882" s="137" t="s">
        <v>673</v>
      </c>
      <c r="E882" s="76">
        <f t="shared" si="23"/>
        <v>0.1111111111111111</v>
      </c>
      <c r="F882" s="137" t="s">
        <v>586</v>
      </c>
      <c r="G882" s="78">
        <v>44</v>
      </c>
      <c r="H882" s="137" t="s">
        <v>355</v>
      </c>
      <c r="I882" s="137" t="s">
        <v>497</v>
      </c>
      <c r="J882" s="108" t="s">
        <v>563</v>
      </c>
      <c r="K882" s="107" t="s">
        <v>1168</v>
      </c>
      <c r="L882" s="60" t="s">
        <v>567</v>
      </c>
      <c r="M882" s="59" t="s">
        <v>365</v>
      </c>
      <c r="N882" s="59" t="s">
        <v>1168</v>
      </c>
      <c r="O882" s="60" t="s">
        <v>1168</v>
      </c>
      <c r="P882" s="77"/>
      <c r="Q882" s="105"/>
    </row>
    <row r="883" spans="2:17" ht="179.25" thickBot="1" x14ac:dyDescent="0.25">
      <c r="B883" s="135" t="s">
        <v>143</v>
      </c>
      <c r="C883" s="70" t="s">
        <v>83</v>
      </c>
      <c r="D883" s="137" t="s">
        <v>673</v>
      </c>
      <c r="E883" s="76">
        <f t="shared" si="23"/>
        <v>0.1111111111111111</v>
      </c>
      <c r="F883" s="137" t="s">
        <v>586</v>
      </c>
      <c r="G883" s="78">
        <v>44</v>
      </c>
      <c r="H883" s="137" t="s">
        <v>355</v>
      </c>
      <c r="I883" s="137" t="s">
        <v>498</v>
      </c>
      <c r="J883" s="108" t="s">
        <v>564</v>
      </c>
      <c r="K883" s="91" t="s">
        <v>475</v>
      </c>
      <c r="L883" s="60" t="s">
        <v>568</v>
      </c>
      <c r="M883" s="59" t="s">
        <v>365</v>
      </c>
      <c r="N883" s="59" t="s">
        <v>1168</v>
      </c>
      <c r="O883" s="60" t="s">
        <v>1168</v>
      </c>
      <c r="P883" s="77"/>
      <c r="Q883" s="105"/>
    </row>
    <row r="884" spans="2:17" ht="153.75" thickBot="1" x14ac:dyDescent="0.25">
      <c r="B884" s="135" t="s">
        <v>143</v>
      </c>
      <c r="C884" s="70" t="s">
        <v>83</v>
      </c>
      <c r="D884" s="137" t="s">
        <v>673</v>
      </c>
      <c r="E884" s="76">
        <f t="shared" si="23"/>
        <v>0.1111111111111111</v>
      </c>
      <c r="F884" s="137" t="s">
        <v>586</v>
      </c>
      <c r="G884" s="78">
        <v>44</v>
      </c>
      <c r="H884" s="137" t="s">
        <v>355</v>
      </c>
      <c r="I884" s="137" t="s">
        <v>503</v>
      </c>
      <c r="J884" s="108" t="s">
        <v>565</v>
      </c>
      <c r="K884" s="107" t="s">
        <v>1168</v>
      </c>
      <c r="L884" s="60" t="s">
        <v>569</v>
      </c>
      <c r="M884" s="59" t="s">
        <v>365</v>
      </c>
      <c r="N884" s="59" t="s">
        <v>1168</v>
      </c>
      <c r="O884" s="60" t="s">
        <v>1168</v>
      </c>
      <c r="P884" s="77"/>
      <c r="Q884" s="105"/>
    </row>
    <row r="885" spans="2:17" ht="153.75" thickBot="1" x14ac:dyDescent="0.25">
      <c r="B885" s="135" t="s">
        <v>143</v>
      </c>
      <c r="C885" s="70" t="s">
        <v>83</v>
      </c>
      <c r="D885" s="137" t="s">
        <v>673</v>
      </c>
      <c r="E885" s="76">
        <f t="shared" si="23"/>
        <v>0.1111111111111111</v>
      </c>
      <c r="F885" s="137" t="s">
        <v>586</v>
      </c>
      <c r="G885" s="78">
        <v>44</v>
      </c>
      <c r="H885" s="137" t="s">
        <v>355</v>
      </c>
      <c r="I885" s="137" t="s">
        <v>510</v>
      </c>
      <c r="J885" s="108" t="s">
        <v>566</v>
      </c>
      <c r="K885" s="107" t="s">
        <v>1168</v>
      </c>
      <c r="L885" s="60" t="s">
        <v>570</v>
      </c>
      <c r="M885" s="59" t="s">
        <v>365</v>
      </c>
      <c r="N885" s="59" t="s">
        <v>1168</v>
      </c>
      <c r="O885" s="60" t="s">
        <v>1168</v>
      </c>
      <c r="P885" s="77"/>
      <c r="Q885" s="105"/>
    </row>
    <row r="886" spans="2:17" ht="128.25" thickBot="1" x14ac:dyDescent="0.25">
      <c r="B886" s="135" t="s">
        <v>143</v>
      </c>
      <c r="C886" s="70" t="s">
        <v>83</v>
      </c>
      <c r="D886" s="137" t="s">
        <v>674</v>
      </c>
      <c r="E886" s="76">
        <f t="shared" si="23"/>
        <v>0.1111111111111111</v>
      </c>
      <c r="F886" s="137" t="s">
        <v>380</v>
      </c>
      <c r="G886" s="78">
        <v>44</v>
      </c>
      <c r="H886" s="137" t="s">
        <v>355</v>
      </c>
      <c r="I886" s="137" t="s">
        <v>497</v>
      </c>
      <c r="J886" s="108" t="s">
        <v>563</v>
      </c>
      <c r="K886" s="107" t="s">
        <v>1168</v>
      </c>
      <c r="L886" s="60" t="s">
        <v>567</v>
      </c>
      <c r="M886" s="59" t="s">
        <v>365</v>
      </c>
      <c r="N886" s="59" t="s">
        <v>1168</v>
      </c>
      <c r="O886" s="60" t="s">
        <v>1168</v>
      </c>
      <c r="P886" s="77"/>
      <c r="Q886" s="105"/>
    </row>
    <row r="887" spans="2:17" ht="179.25" thickBot="1" x14ac:dyDescent="0.25">
      <c r="B887" s="135" t="s">
        <v>143</v>
      </c>
      <c r="C887" s="70" t="s">
        <v>83</v>
      </c>
      <c r="D887" s="137" t="s">
        <v>674</v>
      </c>
      <c r="E887" s="76">
        <f t="shared" si="23"/>
        <v>0.1111111111111111</v>
      </c>
      <c r="F887" s="137" t="s">
        <v>380</v>
      </c>
      <c r="G887" s="78">
        <v>44</v>
      </c>
      <c r="H887" s="137" t="s">
        <v>355</v>
      </c>
      <c r="I887" s="137" t="s">
        <v>498</v>
      </c>
      <c r="J887" s="108" t="s">
        <v>564</v>
      </c>
      <c r="K887" s="91" t="s">
        <v>475</v>
      </c>
      <c r="L887" s="60" t="s">
        <v>568</v>
      </c>
      <c r="M887" s="59" t="s">
        <v>365</v>
      </c>
      <c r="N887" s="59" t="s">
        <v>1168</v>
      </c>
      <c r="O887" s="60" t="s">
        <v>1168</v>
      </c>
      <c r="P887" s="77"/>
      <c r="Q887" s="105"/>
    </row>
    <row r="888" spans="2:17" ht="102.75" thickBot="1" x14ac:dyDescent="0.25">
      <c r="B888" s="135" t="s">
        <v>143</v>
      </c>
      <c r="C888" s="70" t="s">
        <v>83</v>
      </c>
      <c r="D888" s="137" t="s">
        <v>674</v>
      </c>
      <c r="E888" s="76">
        <f t="shared" si="23"/>
        <v>0.1111111111111111</v>
      </c>
      <c r="F888" s="137" t="s">
        <v>380</v>
      </c>
      <c r="G888" s="78">
        <v>44</v>
      </c>
      <c r="H888" s="137" t="s">
        <v>355</v>
      </c>
      <c r="I888" s="137" t="s">
        <v>503</v>
      </c>
      <c r="J888" s="108" t="s">
        <v>565</v>
      </c>
      <c r="K888" s="107" t="s">
        <v>1168</v>
      </c>
      <c r="L888" s="60" t="s">
        <v>569</v>
      </c>
      <c r="M888" s="59" t="s">
        <v>365</v>
      </c>
      <c r="N888" s="59" t="s">
        <v>1168</v>
      </c>
      <c r="O888" s="60" t="s">
        <v>1168</v>
      </c>
      <c r="P888" s="77"/>
      <c r="Q888" s="105"/>
    </row>
    <row r="889" spans="2:17" ht="102.75" thickBot="1" x14ac:dyDescent="0.25">
      <c r="B889" s="135" t="s">
        <v>143</v>
      </c>
      <c r="C889" s="70" t="s">
        <v>83</v>
      </c>
      <c r="D889" s="137" t="s">
        <v>674</v>
      </c>
      <c r="E889" s="76">
        <f t="shared" si="23"/>
        <v>0.1111111111111111</v>
      </c>
      <c r="F889" s="137" t="s">
        <v>380</v>
      </c>
      <c r="G889" s="78">
        <v>44</v>
      </c>
      <c r="H889" s="137" t="s">
        <v>355</v>
      </c>
      <c r="I889" s="137" t="s">
        <v>510</v>
      </c>
      <c r="J889" s="108" t="s">
        <v>566</v>
      </c>
      <c r="K889" s="107" t="s">
        <v>1168</v>
      </c>
      <c r="L889" s="60" t="s">
        <v>570</v>
      </c>
      <c r="M889" s="59" t="s">
        <v>365</v>
      </c>
      <c r="N889" s="59" t="s">
        <v>1168</v>
      </c>
      <c r="O889" s="60" t="s">
        <v>1168</v>
      </c>
      <c r="P889" s="77"/>
      <c r="Q889" s="105"/>
    </row>
    <row r="890" spans="2:17" ht="128.25" thickBot="1" x14ac:dyDescent="0.25">
      <c r="B890" s="135" t="s">
        <v>143</v>
      </c>
      <c r="C890" s="70" t="s">
        <v>83</v>
      </c>
      <c r="D890" s="137" t="s">
        <v>676</v>
      </c>
      <c r="E890" s="76">
        <f t="shared" si="23"/>
        <v>0.14285714285714285</v>
      </c>
      <c r="F890" s="137" t="s">
        <v>379</v>
      </c>
      <c r="G890" s="78">
        <v>44</v>
      </c>
      <c r="H890" s="137" t="s">
        <v>355</v>
      </c>
      <c r="I890" s="137" t="s">
        <v>497</v>
      </c>
      <c r="J890" s="108" t="s">
        <v>563</v>
      </c>
      <c r="K890" s="107" t="s">
        <v>1168</v>
      </c>
      <c r="L890" s="60" t="s">
        <v>567</v>
      </c>
      <c r="M890" s="59" t="s">
        <v>365</v>
      </c>
      <c r="N890" s="59" t="s">
        <v>1168</v>
      </c>
      <c r="O890" s="60" t="s">
        <v>1168</v>
      </c>
      <c r="P890" s="77"/>
      <c r="Q890" s="105"/>
    </row>
    <row r="891" spans="2:17" ht="179.25" thickBot="1" x14ac:dyDescent="0.25">
      <c r="B891" s="135" t="s">
        <v>143</v>
      </c>
      <c r="C891" s="70" t="s">
        <v>83</v>
      </c>
      <c r="D891" s="137" t="s">
        <v>676</v>
      </c>
      <c r="E891" s="76">
        <f t="shared" si="23"/>
        <v>0.14285714285714285</v>
      </c>
      <c r="F891" s="137" t="s">
        <v>379</v>
      </c>
      <c r="G891" s="78">
        <v>44</v>
      </c>
      <c r="H891" s="137" t="s">
        <v>355</v>
      </c>
      <c r="I891" s="137" t="s">
        <v>498</v>
      </c>
      <c r="J891" s="108" t="s">
        <v>564</v>
      </c>
      <c r="K891" s="91" t="s">
        <v>475</v>
      </c>
      <c r="L891" s="60" t="s">
        <v>568</v>
      </c>
      <c r="M891" s="59" t="s">
        <v>365</v>
      </c>
      <c r="N891" s="59" t="s">
        <v>1168</v>
      </c>
      <c r="O891" s="60" t="s">
        <v>1168</v>
      </c>
      <c r="P891" s="77"/>
      <c r="Q891" s="105"/>
    </row>
    <row r="892" spans="2:17" ht="77.25" thickBot="1" x14ac:dyDescent="0.25">
      <c r="B892" s="135" t="s">
        <v>143</v>
      </c>
      <c r="C892" s="70" t="s">
        <v>83</v>
      </c>
      <c r="D892" s="137" t="s">
        <v>676</v>
      </c>
      <c r="E892" s="76">
        <f t="shared" si="23"/>
        <v>0.14285714285714285</v>
      </c>
      <c r="F892" s="137" t="s">
        <v>379</v>
      </c>
      <c r="G892" s="78">
        <v>44</v>
      </c>
      <c r="H892" s="137" t="s">
        <v>355</v>
      </c>
      <c r="I892" s="137" t="s">
        <v>503</v>
      </c>
      <c r="J892" s="108" t="s">
        <v>565</v>
      </c>
      <c r="K892" s="107" t="s">
        <v>1168</v>
      </c>
      <c r="L892" s="60" t="s">
        <v>569</v>
      </c>
      <c r="M892" s="59" t="s">
        <v>365</v>
      </c>
      <c r="N892" s="59" t="s">
        <v>1168</v>
      </c>
      <c r="O892" s="60" t="s">
        <v>1168</v>
      </c>
      <c r="P892" s="77"/>
      <c r="Q892" s="105"/>
    </row>
    <row r="893" spans="2:17" ht="77.25" thickBot="1" x14ac:dyDescent="0.25">
      <c r="B893" s="135" t="s">
        <v>143</v>
      </c>
      <c r="C893" s="70" t="s">
        <v>83</v>
      </c>
      <c r="D893" s="137" t="s">
        <v>676</v>
      </c>
      <c r="E893" s="76">
        <f t="shared" si="23"/>
        <v>0.14285714285714285</v>
      </c>
      <c r="F893" s="137" t="s">
        <v>379</v>
      </c>
      <c r="G893" s="78">
        <v>44</v>
      </c>
      <c r="H893" s="137" t="s">
        <v>355</v>
      </c>
      <c r="I893" s="137" t="s">
        <v>510</v>
      </c>
      <c r="J893" s="108" t="s">
        <v>566</v>
      </c>
      <c r="K893" s="107" t="s">
        <v>1168</v>
      </c>
      <c r="L893" s="60" t="s">
        <v>570</v>
      </c>
      <c r="M893" s="59" t="s">
        <v>365</v>
      </c>
      <c r="N893" s="59" t="s">
        <v>1168</v>
      </c>
      <c r="O893" s="60" t="s">
        <v>1168</v>
      </c>
      <c r="P893" s="77"/>
      <c r="Q893" s="105"/>
    </row>
    <row r="894" spans="2:17" ht="128.25" thickBot="1" x14ac:dyDescent="0.25">
      <c r="B894" s="135" t="s">
        <v>143</v>
      </c>
      <c r="C894" s="70" t="s">
        <v>83</v>
      </c>
      <c r="D894" s="137" t="s">
        <v>677</v>
      </c>
      <c r="E894" s="76">
        <f t="shared" si="23"/>
        <v>0.1111111111111111</v>
      </c>
      <c r="F894" s="137" t="s">
        <v>584</v>
      </c>
      <c r="G894" s="78">
        <v>44</v>
      </c>
      <c r="H894" s="137" t="s">
        <v>355</v>
      </c>
      <c r="I894" s="137" t="s">
        <v>497</v>
      </c>
      <c r="J894" s="108" t="s">
        <v>563</v>
      </c>
      <c r="K894" s="107" t="s">
        <v>1168</v>
      </c>
      <c r="L894" s="60" t="s">
        <v>567</v>
      </c>
      <c r="M894" s="59" t="s">
        <v>365</v>
      </c>
      <c r="N894" s="59" t="s">
        <v>1168</v>
      </c>
      <c r="O894" s="60" t="s">
        <v>1168</v>
      </c>
      <c r="P894" s="77"/>
      <c r="Q894" s="105"/>
    </row>
    <row r="895" spans="2:17" ht="179.25" thickBot="1" x14ac:dyDescent="0.25">
      <c r="B895" s="135" t="s">
        <v>143</v>
      </c>
      <c r="C895" s="70" t="s">
        <v>83</v>
      </c>
      <c r="D895" s="137" t="s">
        <v>677</v>
      </c>
      <c r="E895" s="76">
        <f t="shared" si="23"/>
        <v>0.1111111111111111</v>
      </c>
      <c r="F895" s="137" t="s">
        <v>584</v>
      </c>
      <c r="G895" s="78">
        <v>44</v>
      </c>
      <c r="H895" s="137" t="s">
        <v>355</v>
      </c>
      <c r="I895" s="137" t="s">
        <v>498</v>
      </c>
      <c r="J895" s="108" t="s">
        <v>564</v>
      </c>
      <c r="K895" s="91" t="s">
        <v>475</v>
      </c>
      <c r="L895" s="60" t="s">
        <v>568</v>
      </c>
      <c r="M895" s="59" t="s">
        <v>365</v>
      </c>
      <c r="N895" s="59" t="s">
        <v>1168</v>
      </c>
      <c r="O895" s="60" t="s">
        <v>1168</v>
      </c>
      <c r="P895" s="77"/>
      <c r="Q895" s="105"/>
    </row>
    <row r="896" spans="2:17" ht="128.25" thickBot="1" x14ac:dyDescent="0.25">
      <c r="B896" s="135" t="s">
        <v>143</v>
      </c>
      <c r="C896" s="70" t="s">
        <v>83</v>
      </c>
      <c r="D896" s="137" t="s">
        <v>677</v>
      </c>
      <c r="E896" s="76">
        <f t="shared" si="23"/>
        <v>0.1111111111111111</v>
      </c>
      <c r="F896" s="137" t="s">
        <v>584</v>
      </c>
      <c r="G896" s="78">
        <v>44</v>
      </c>
      <c r="H896" s="137" t="s">
        <v>355</v>
      </c>
      <c r="I896" s="137" t="s">
        <v>503</v>
      </c>
      <c r="J896" s="108" t="s">
        <v>565</v>
      </c>
      <c r="K896" s="107" t="s">
        <v>1168</v>
      </c>
      <c r="L896" s="60" t="s">
        <v>569</v>
      </c>
      <c r="M896" s="59" t="s">
        <v>365</v>
      </c>
      <c r="N896" s="59" t="s">
        <v>1168</v>
      </c>
      <c r="O896" s="60" t="s">
        <v>1168</v>
      </c>
      <c r="P896" s="77"/>
      <c r="Q896" s="105"/>
    </row>
    <row r="897" spans="2:17" ht="128.25" thickBot="1" x14ac:dyDescent="0.25">
      <c r="B897" s="135" t="s">
        <v>143</v>
      </c>
      <c r="C897" s="70" t="s">
        <v>83</v>
      </c>
      <c r="D897" s="137" t="s">
        <v>677</v>
      </c>
      <c r="E897" s="76">
        <f t="shared" si="23"/>
        <v>0.1111111111111111</v>
      </c>
      <c r="F897" s="137" t="s">
        <v>584</v>
      </c>
      <c r="G897" s="78">
        <v>44</v>
      </c>
      <c r="H897" s="137" t="s">
        <v>355</v>
      </c>
      <c r="I897" s="137" t="s">
        <v>510</v>
      </c>
      <c r="J897" s="108" t="s">
        <v>566</v>
      </c>
      <c r="K897" s="107" t="s">
        <v>1168</v>
      </c>
      <c r="L897" s="60" t="s">
        <v>570</v>
      </c>
      <c r="M897" s="59" t="s">
        <v>365</v>
      </c>
      <c r="N897" s="59" t="s">
        <v>1168</v>
      </c>
      <c r="O897" s="60" t="s">
        <v>1168</v>
      </c>
      <c r="P897" s="77"/>
      <c r="Q897" s="105"/>
    </row>
    <row r="898" spans="2:17" ht="128.25" thickBot="1" x14ac:dyDescent="0.25">
      <c r="B898" s="135" t="s">
        <v>143</v>
      </c>
      <c r="C898" s="70" t="s">
        <v>83</v>
      </c>
      <c r="D898" s="137" t="s">
        <v>678</v>
      </c>
      <c r="E898" s="76">
        <f t="shared" si="23"/>
        <v>0.1111111111111111</v>
      </c>
      <c r="F898" s="137" t="s">
        <v>391</v>
      </c>
      <c r="G898" s="78">
        <v>44</v>
      </c>
      <c r="H898" s="137" t="s">
        <v>355</v>
      </c>
      <c r="I898" s="137" t="s">
        <v>497</v>
      </c>
      <c r="J898" s="108" t="s">
        <v>563</v>
      </c>
      <c r="K898" s="107" t="s">
        <v>1168</v>
      </c>
      <c r="L898" s="60" t="s">
        <v>567</v>
      </c>
      <c r="M898" s="59" t="s">
        <v>365</v>
      </c>
      <c r="N898" s="59" t="s">
        <v>1168</v>
      </c>
      <c r="O898" s="60" t="s">
        <v>1168</v>
      </c>
      <c r="P898" s="77"/>
      <c r="Q898" s="105"/>
    </row>
    <row r="899" spans="2:17" ht="179.25" thickBot="1" x14ac:dyDescent="0.25">
      <c r="B899" s="135" t="s">
        <v>143</v>
      </c>
      <c r="C899" s="70" t="s">
        <v>83</v>
      </c>
      <c r="D899" s="137" t="s">
        <v>678</v>
      </c>
      <c r="E899" s="76">
        <f t="shared" si="23"/>
        <v>0.1111111111111111</v>
      </c>
      <c r="F899" s="137" t="s">
        <v>391</v>
      </c>
      <c r="G899" s="78">
        <v>44</v>
      </c>
      <c r="H899" s="137" t="s">
        <v>355</v>
      </c>
      <c r="I899" s="137" t="s">
        <v>498</v>
      </c>
      <c r="J899" s="108" t="s">
        <v>564</v>
      </c>
      <c r="K899" s="91" t="s">
        <v>475</v>
      </c>
      <c r="L899" s="60" t="s">
        <v>568</v>
      </c>
      <c r="M899" s="59" t="s">
        <v>365</v>
      </c>
      <c r="N899" s="59" t="s">
        <v>1168</v>
      </c>
      <c r="O899" s="60" t="s">
        <v>1168</v>
      </c>
      <c r="P899" s="77"/>
      <c r="Q899" s="105"/>
    </row>
    <row r="900" spans="2:17" ht="90" thickBot="1" x14ac:dyDescent="0.25">
      <c r="B900" s="135" t="s">
        <v>143</v>
      </c>
      <c r="C900" s="70" t="s">
        <v>83</v>
      </c>
      <c r="D900" s="137" t="s">
        <v>678</v>
      </c>
      <c r="E900" s="76">
        <f t="shared" si="23"/>
        <v>0.1111111111111111</v>
      </c>
      <c r="F900" s="137" t="s">
        <v>391</v>
      </c>
      <c r="G900" s="78">
        <v>44</v>
      </c>
      <c r="H900" s="137" t="s">
        <v>355</v>
      </c>
      <c r="I900" s="137" t="s">
        <v>503</v>
      </c>
      <c r="J900" s="108" t="s">
        <v>565</v>
      </c>
      <c r="K900" s="107" t="s">
        <v>1168</v>
      </c>
      <c r="L900" s="60" t="s">
        <v>569</v>
      </c>
      <c r="M900" s="59" t="s">
        <v>365</v>
      </c>
      <c r="N900" s="59" t="s">
        <v>1168</v>
      </c>
      <c r="O900" s="60" t="s">
        <v>1168</v>
      </c>
      <c r="P900" s="77"/>
      <c r="Q900" s="105"/>
    </row>
    <row r="901" spans="2:17" ht="90" thickBot="1" x14ac:dyDescent="0.25">
      <c r="B901" s="135" t="s">
        <v>143</v>
      </c>
      <c r="C901" s="70" t="s">
        <v>83</v>
      </c>
      <c r="D901" s="137" t="s">
        <v>678</v>
      </c>
      <c r="E901" s="76">
        <f t="shared" si="23"/>
        <v>0.1111111111111111</v>
      </c>
      <c r="F901" s="137" t="s">
        <v>391</v>
      </c>
      <c r="G901" s="78">
        <v>44</v>
      </c>
      <c r="H901" s="137" t="s">
        <v>355</v>
      </c>
      <c r="I901" s="137" t="s">
        <v>510</v>
      </c>
      <c r="J901" s="108" t="s">
        <v>566</v>
      </c>
      <c r="K901" s="107" t="s">
        <v>1168</v>
      </c>
      <c r="L901" s="60" t="s">
        <v>570</v>
      </c>
      <c r="M901" s="59" t="s">
        <v>365</v>
      </c>
      <c r="N901" s="59" t="s">
        <v>1168</v>
      </c>
      <c r="O901" s="60" t="s">
        <v>1168</v>
      </c>
      <c r="P901" s="77"/>
      <c r="Q901" s="105"/>
    </row>
    <row r="902" spans="2:17" ht="128.25" thickBot="1" x14ac:dyDescent="0.25">
      <c r="B902" s="135" t="s">
        <v>143</v>
      </c>
      <c r="C902" s="70" t="s">
        <v>83</v>
      </c>
      <c r="D902" s="137" t="s">
        <v>679</v>
      </c>
      <c r="E902" s="76">
        <f t="shared" ref="E902:E913" si="24">IFERROR(1/COUNTIFS(D:D,D902)," ")</f>
        <v>0.1111111111111111</v>
      </c>
      <c r="F902" s="137" t="s">
        <v>376</v>
      </c>
      <c r="G902" s="78">
        <v>44</v>
      </c>
      <c r="H902" s="137" t="s">
        <v>355</v>
      </c>
      <c r="I902" s="137" t="s">
        <v>497</v>
      </c>
      <c r="J902" s="108" t="s">
        <v>563</v>
      </c>
      <c r="K902" s="107" t="s">
        <v>1168</v>
      </c>
      <c r="L902" s="60" t="s">
        <v>567</v>
      </c>
      <c r="M902" s="59" t="s">
        <v>365</v>
      </c>
      <c r="N902" s="59" t="s">
        <v>1168</v>
      </c>
      <c r="O902" s="60" t="s">
        <v>1168</v>
      </c>
      <c r="P902" s="77"/>
      <c r="Q902" s="105"/>
    </row>
    <row r="903" spans="2:17" ht="179.25" thickBot="1" x14ac:dyDescent="0.25">
      <c r="B903" s="135" t="s">
        <v>143</v>
      </c>
      <c r="C903" s="70" t="s">
        <v>83</v>
      </c>
      <c r="D903" s="137" t="s">
        <v>679</v>
      </c>
      <c r="E903" s="76">
        <f t="shared" si="24"/>
        <v>0.1111111111111111</v>
      </c>
      <c r="F903" s="137" t="s">
        <v>376</v>
      </c>
      <c r="G903" s="78">
        <v>44</v>
      </c>
      <c r="H903" s="137" t="s">
        <v>355</v>
      </c>
      <c r="I903" s="137" t="s">
        <v>498</v>
      </c>
      <c r="J903" s="108" t="s">
        <v>564</v>
      </c>
      <c r="K903" s="91" t="s">
        <v>475</v>
      </c>
      <c r="L903" s="60" t="s">
        <v>568</v>
      </c>
      <c r="M903" s="59" t="s">
        <v>365</v>
      </c>
      <c r="N903" s="59" t="s">
        <v>1168</v>
      </c>
      <c r="O903" s="60" t="s">
        <v>1168</v>
      </c>
      <c r="P903" s="77"/>
      <c r="Q903" s="105"/>
    </row>
    <row r="904" spans="2:17" ht="115.5" thickBot="1" x14ac:dyDescent="0.25">
      <c r="B904" s="135" t="s">
        <v>143</v>
      </c>
      <c r="C904" s="70" t="s">
        <v>83</v>
      </c>
      <c r="D904" s="137" t="s">
        <v>679</v>
      </c>
      <c r="E904" s="76">
        <f t="shared" si="24"/>
        <v>0.1111111111111111</v>
      </c>
      <c r="F904" s="137" t="s">
        <v>376</v>
      </c>
      <c r="G904" s="78">
        <v>44</v>
      </c>
      <c r="H904" s="137" t="s">
        <v>355</v>
      </c>
      <c r="I904" s="137" t="s">
        <v>503</v>
      </c>
      <c r="J904" s="108" t="s">
        <v>565</v>
      </c>
      <c r="K904" s="107" t="s">
        <v>1168</v>
      </c>
      <c r="L904" s="60" t="s">
        <v>569</v>
      </c>
      <c r="M904" s="59" t="s">
        <v>365</v>
      </c>
      <c r="N904" s="59" t="s">
        <v>1168</v>
      </c>
      <c r="O904" s="60" t="s">
        <v>1168</v>
      </c>
      <c r="P904" s="77"/>
      <c r="Q904" s="105"/>
    </row>
    <row r="905" spans="2:17" ht="115.5" thickBot="1" x14ac:dyDescent="0.25">
      <c r="B905" s="135" t="s">
        <v>143</v>
      </c>
      <c r="C905" s="70" t="s">
        <v>83</v>
      </c>
      <c r="D905" s="137" t="s">
        <v>679</v>
      </c>
      <c r="E905" s="76">
        <f t="shared" si="24"/>
        <v>0.1111111111111111</v>
      </c>
      <c r="F905" s="137" t="s">
        <v>376</v>
      </c>
      <c r="G905" s="78">
        <v>44</v>
      </c>
      <c r="H905" s="137" t="s">
        <v>355</v>
      </c>
      <c r="I905" s="137" t="s">
        <v>510</v>
      </c>
      <c r="J905" s="108" t="s">
        <v>566</v>
      </c>
      <c r="K905" s="107" t="s">
        <v>1168</v>
      </c>
      <c r="L905" s="60" t="s">
        <v>570</v>
      </c>
      <c r="M905" s="59" t="s">
        <v>365</v>
      </c>
      <c r="N905" s="59" t="s">
        <v>1168</v>
      </c>
      <c r="O905" s="60" t="s">
        <v>1168</v>
      </c>
      <c r="P905" s="77"/>
      <c r="Q905" s="105"/>
    </row>
    <row r="906" spans="2:17" ht="128.25" thickBot="1" x14ac:dyDescent="0.25">
      <c r="B906" s="135" t="s">
        <v>140</v>
      </c>
      <c r="C906" s="112" t="s">
        <v>871</v>
      </c>
      <c r="D906" s="137" t="s">
        <v>907</v>
      </c>
      <c r="E906" s="76">
        <f t="shared" si="24"/>
        <v>0.25</v>
      </c>
      <c r="F906" s="137" t="s">
        <v>886</v>
      </c>
      <c r="G906" s="78">
        <v>44</v>
      </c>
      <c r="H906" s="137" t="s">
        <v>355</v>
      </c>
      <c r="I906" s="137" t="s">
        <v>497</v>
      </c>
      <c r="J906" s="108" t="s">
        <v>563</v>
      </c>
      <c r="K906" s="107" t="s">
        <v>1168</v>
      </c>
      <c r="L906" s="60" t="s">
        <v>567</v>
      </c>
      <c r="M906" s="59" t="s">
        <v>365</v>
      </c>
      <c r="N906" s="59" t="s">
        <v>1168</v>
      </c>
      <c r="O906" s="60" t="s">
        <v>1168</v>
      </c>
      <c r="P906" s="77"/>
      <c r="Q906" s="105"/>
    </row>
    <row r="907" spans="2:17" ht="179.25" thickBot="1" x14ac:dyDescent="0.25">
      <c r="B907" s="135" t="s">
        <v>140</v>
      </c>
      <c r="C907" s="112" t="s">
        <v>871</v>
      </c>
      <c r="D907" s="137" t="s">
        <v>907</v>
      </c>
      <c r="E907" s="76">
        <f t="shared" si="24"/>
        <v>0.25</v>
      </c>
      <c r="F907" s="137" t="s">
        <v>886</v>
      </c>
      <c r="G907" s="78">
        <v>44</v>
      </c>
      <c r="H907" s="137" t="s">
        <v>355</v>
      </c>
      <c r="I907" s="137" t="s">
        <v>498</v>
      </c>
      <c r="J907" s="108" t="s">
        <v>564</v>
      </c>
      <c r="K907" s="107" t="s">
        <v>475</v>
      </c>
      <c r="L907" s="60" t="s">
        <v>568</v>
      </c>
      <c r="M907" s="59" t="s">
        <v>365</v>
      </c>
      <c r="N907" s="59" t="s">
        <v>1168</v>
      </c>
      <c r="O907" s="60" t="s">
        <v>1168</v>
      </c>
      <c r="P907" s="77"/>
      <c r="Q907" s="105"/>
    </row>
    <row r="908" spans="2:17" ht="51.75" thickBot="1" x14ac:dyDescent="0.25">
      <c r="B908" s="135" t="s">
        <v>140</v>
      </c>
      <c r="C908" s="112" t="s">
        <v>871</v>
      </c>
      <c r="D908" s="137" t="s">
        <v>907</v>
      </c>
      <c r="E908" s="76">
        <f t="shared" si="24"/>
        <v>0.25</v>
      </c>
      <c r="F908" s="137" t="s">
        <v>886</v>
      </c>
      <c r="G908" s="78">
        <v>44</v>
      </c>
      <c r="H908" s="137" t="s">
        <v>355</v>
      </c>
      <c r="I908" s="137" t="s">
        <v>503</v>
      </c>
      <c r="J908" s="108" t="s">
        <v>565</v>
      </c>
      <c r="K908" s="107" t="s">
        <v>1168</v>
      </c>
      <c r="L908" s="60" t="s">
        <v>569</v>
      </c>
      <c r="M908" s="59" t="s">
        <v>365</v>
      </c>
      <c r="N908" s="59" t="s">
        <v>1168</v>
      </c>
      <c r="O908" s="60" t="s">
        <v>1168</v>
      </c>
      <c r="P908" s="77"/>
      <c r="Q908" s="105"/>
    </row>
    <row r="909" spans="2:17" ht="51.75" thickBot="1" x14ac:dyDescent="0.25">
      <c r="B909" s="135" t="s">
        <v>140</v>
      </c>
      <c r="C909" s="112" t="s">
        <v>871</v>
      </c>
      <c r="D909" s="137" t="s">
        <v>907</v>
      </c>
      <c r="E909" s="76">
        <f t="shared" si="24"/>
        <v>0.25</v>
      </c>
      <c r="F909" s="137" t="s">
        <v>886</v>
      </c>
      <c r="G909" s="78">
        <v>44</v>
      </c>
      <c r="H909" s="137" t="s">
        <v>355</v>
      </c>
      <c r="I909" s="137" t="s">
        <v>510</v>
      </c>
      <c r="J909" s="108" t="s">
        <v>566</v>
      </c>
      <c r="K909" s="107" t="s">
        <v>1168</v>
      </c>
      <c r="L909" s="60" t="s">
        <v>570</v>
      </c>
      <c r="M909" s="59" t="s">
        <v>365</v>
      </c>
      <c r="N909" s="59" t="s">
        <v>1168</v>
      </c>
      <c r="O909" s="60" t="s">
        <v>1168</v>
      </c>
      <c r="P909" s="77"/>
      <c r="Q909" s="105"/>
    </row>
    <row r="910" spans="2:17" ht="128.25" thickBot="1" x14ac:dyDescent="0.25">
      <c r="B910" s="135" t="s">
        <v>150</v>
      </c>
      <c r="C910" s="112" t="s">
        <v>982</v>
      </c>
      <c r="D910" s="137" t="s">
        <v>995</v>
      </c>
      <c r="E910" s="76">
        <f t="shared" si="24"/>
        <v>0.25</v>
      </c>
      <c r="F910" s="137" t="s">
        <v>989</v>
      </c>
      <c r="G910" s="78">
        <v>44</v>
      </c>
      <c r="H910" s="137" t="s">
        <v>355</v>
      </c>
      <c r="I910" s="137" t="s">
        <v>497</v>
      </c>
      <c r="J910" s="108" t="s">
        <v>563</v>
      </c>
      <c r="K910" s="107" t="s">
        <v>1168</v>
      </c>
      <c r="L910" s="60" t="s">
        <v>567</v>
      </c>
      <c r="M910" s="59" t="s">
        <v>365</v>
      </c>
      <c r="N910" s="59" t="s">
        <v>1168</v>
      </c>
      <c r="O910" s="60" t="s">
        <v>1168</v>
      </c>
      <c r="P910" s="77"/>
      <c r="Q910" s="105"/>
    </row>
    <row r="911" spans="2:17" ht="179.25" thickBot="1" x14ac:dyDescent="0.25">
      <c r="B911" s="135" t="s">
        <v>150</v>
      </c>
      <c r="C911" s="112" t="s">
        <v>982</v>
      </c>
      <c r="D911" s="137" t="s">
        <v>995</v>
      </c>
      <c r="E911" s="76">
        <f t="shared" si="24"/>
        <v>0.25</v>
      </c>
      <c r="F911" s="137" t="s">
        <v>989</v>
      </c>
      <c r="G911" s="78">
        <v>44</v>
      </c>
      <c r="H911" s="137" t="s">
        <v>355</v>
      </c>
      <c r="I911" s="137" t="s">
        <v>498</v>
      </c>
      <c r="J911" s="108" t="s">
        <v>564</v>
      </c>
      <c r="K911" s="107" t="s">
        <v>475</v>
      </c>
      <c r="L911" s="60" t="s">
        <v>568</v>
      </c>
      <c r="M911" s="59" t="s">
        <v>365</v>
      </c>
      <c r="N911" s="59" t="s">
        <v>1168</v>
      </c>
      <c r="O911" s="60" t="s">
        <v>1168</v>
      </c>
      <c r="P911" s="77"/>
      <c r="Q911" s="105"/>
    </row>
    <row r="912" spans="2:17" ht="64.5" thickBot="1" x14ac:dyDescent="0.25">
      <c r="B912" s="135" t="s">
        <v>150</v>
      </c>
      <c r="C912" s="112" t="s">
        <v>982</v>
      </c>
      <c r="D912" s="137" t="s">
        <v>995</v>
      </c>
      <c r="E912" s="76">
        <f t="shared" si="24"/>
        <v>0.25</v>
      </c>
      <c r="F912" s="137" t="s">
        <v>989</v>
      </c>
      <c r="G912" s="78">
        <v>44</v>
      </c>
      <c r="H912" s="137" t="s">
        <v>355</v>
      </c>
      <c r="I912" s="137" t="s">
        <v>503</v>
      </c>
      <c r="J912" s="108" t="s">
        <v>565</v>
      </c>
      <c r="K912" s="107" t="s">
        <v>1168</v>
      </c>
      <c r="L912" s="60" t="s">
        <v>569</v>
      </c>
      <c r="M912" s="59" t="s">
        <v>365</v>
      </c>
      <c r="N912" s="59" t="s">
        <v>1168</v>
      </c>
      <c r="O912" s="60" t="s">
        <v>1168</v>
      </c>
      <c r="P912" s="77"/>
      <c r="Q912" s="105"/>
    </row>
    <row r="913" spans="2:17" ht="64.5" thickBot="1" x14ac:dyDescent="0.25">
      <c r="B913" s="135" t="s">
        <v>150</v>
      </c>
      <c r="C913" s="112" t="s">
        <v>982</v>
      </c>
      <c r="D913" s="137" t="s">
        <v>995</v>
      </c>
      <c r="E913" s="76">
        <f t="shared" si="24"/>
        <v>0.25</v>
      </c>
      <c r="F913" s="137" t="s">
        <v>989</v>
      </c>
      <c r="G913" s="78">
        <v>44</v>
      </c>
      <c r="H913" s="137" t="s">
        <v>355</v>
      </c>
      <c r="I913" s="137" t="s">
        <v>510</v>
      </c>
      <c r="J913" s="108" t="s">
        <v>566</v>
      </c>
      <c r="K913" s="107" t="s">
        <v>1168</v>
      </c>
      <c r="L913" s="60" t="s">
        <v>570</v>
      </c>
      <c r="M913" s="59" t="s">
        <v>365</v>
      </c>
      <c r="N913" s="59" t="s">
        <v>1168</v>
      </c>
      <c r="O913" s="60" t="s">
        <v>1168</v>
      </c>
      <c r="P913" s="77"/>
      <c r="Q913" s="105"/>
    </row>
    <row r="914" spans="2:17" ht="128.25" thickBot="1" x14ac:dyDescent="0.25">
      <c r="B914" s="135" t="s">
        <v>151</v>
      </c>
      <c r="C914" s="129" t="s">
        <v>996</v>
      </c>
      <c r="D914" s="137" t="s">
        <v>1010</v>
      </c>
      <c r="E914" s="161" t="s">
        <v>1168</v>
      </c>
      <c r="F914" s="137" t="s">
        <v>999</v>
      </c>
      <c r="G914" s="78">
        <v>44</v>
      </c>
      <c r="H914" s="137" t="s">
        <v>355</v>
      </c>
      <c r="I914" s="137" t="s">
        <v>497</v>
      </c>
      <c r="J914" s="108" t="s">
        <v>563</v>
      </c>
      <c r="K914" s="107" t="s">
        <v>475</v>
      </c>
      <c r="L914" s="60" t="s">
        <v>567</v>
      </c>
      <c r="M914" s="59" t="s">
        <v>365</v>
      </c>
      <c r="N914" s="59" t="s">
        <v>1168</v>
      </c>
      <c r="O914" s="60" t="s">
        <v>1168</v>
      </c>
      <c r="P914" s="77"/>
      <c r="Q914" s="105"/>
    </row>
    <row r="915" spans="2:17" ht="179.25" thickBot="1" x14ac:dyDescent="0.25">
      <c r="B915" s="135" t="s">
        <v>151</v>
      </c>
      <c r="C915" s="129" t="s">
        <v>996</v>
      </c>
      <c r="D915" s="137" t="s">
        <v>1010</v>
      </c>
      <c r="E915" s="161" t="s">
        <v>1168</v>
      </c>
      <c r="F915" s="137" t="s">
        <v>999</v>
      </c>
      <c r="G915" s="78">
        <v>44</v>
      </c>
      <c r="H915" s="137" t="s">
        <v>355</v>
      </c>
      <c r="I915" s="137" t="s">
        <v>498</v>
      </c>
      <c r="J915" s="108" t="s">
        <v>564</v>
      </c>
      <c r="K915" s="107" t="s">
        <v>1168</v>
      </c>
      <c r="L915" s="60" t="s">
        <v>568</v>
      </c>
      <c r="M915" s="59" t="s">
        <v>365</v>
      </c>
      <c r="N915" s="59" t="s">
        <v>1168</v>
      </c>
      <c r="O915" s="60" t="s">
        <v>1168</v>
      </c>
      <c r="P915" s="77"/>
      <c r="Q915" s="105"/>
    </row>
    <row r="916" spans="2:17" ht="51.75" thickBot="1" x14ac:dyDescent="0.25">
      <c r="B916" s="135" t="s">
        <v>151</v>
      </c>
      <c r="C916" s="129" t="s">
        <v>996</v>
      </c>
      <c r="D916" s="137" t="s">
        <v>1010</v>
      </c>
      <c r="E916" s="161" t="s">
        <v>1168</v>
      </c>
      <c r="F916" s="137" t="s">
        <v>999</v>
      </c>
      <c r="G916" s="78">
        <v>44</v>
      </c>
      <c r="H916" s="137" t="s">
        <v>355</v>
      </c>
      <c r="I916" s="137" t="s">
        <v>503</v>
      </c>
      <c r="J916" s="108" t="s">
        <v>565</v>
      </c>
      <c r="K916" s="107" t="s">
        <v>1168</v>
      </c>
      <c r="L916" s="60" t="s">
        <v>569</v>
      </c>
      <c r="M916" s="59" t="s">
        <v>365</v>
      </c>
      <c r="N916" s="59" t="s">
        <v>1168</v>
      </c>
      <c r="O916" s="60" t="s">
        <v>1168</v>
      </c>
      <c r="P916" s="77"/>
      <c r="Q916" s="105"/>
    </row>
    <row r="917" spans="2:17" ht="51.75" thickBot="1" x14ac:dyDescent="0.25">
      <c r="B917" s="135" t="s">
        <v>151</v>
      </c>
      <c r="C917" s="129" t="s">
        <v>996</v>
      </c>
      <c r="D917" s="137" t="s">
        <v>1010</v>
      </c>
      <c r="E917" s="161" t="s">
        <v>1168</v>
      </c>
      <c r="F917" s="137" t="s">
        <v>999</v>
      </c>
      <c r="G917" s="78">
        <v>44</v>
      </c>
      <c r="H917" s="137" t="s">
        <v>355</v>
      </c>
      <c r="I917" s="137" t="s">
        <v>510</v>
      </c>
      <c r="J917" s="108" t="s">
        <v>566</v>
      </c>
      <c r="K917" s="107" t="s">
        <v>1168</v>
      </c>
      <c r="L917" s="60" t="s">
        <v>570</v>
      </c>
      <c r="M917" s="59" t="s">
        <v>365</v>
      </c>
      <c r="N917" s="59" t="s">
        <v>1168</v>
      </c>
      <c r="O917" s="60" t="s">
        <v>1168</v>
      </c>
      <c r="P917" s="77"/>
      <c r="Q917" s="105"/>
    </row>
    <row r="918" spans="2:17" ht="128.25" thickBot="1" x14ac:dyDescent="0.25">
      <c r="B918" s="135" t="s">
        <v>151</v>
      </c>
      <c r="C918" s="129" t="s">
        <v>996</v>
      </c>
      <c r="D918" s="137" t="s">
        <v>1015</v>
      </c>
      <c r="E918" s="76">
        <f>IFERROR(1/COUNTIFS(D:D,D918)," ")</f>
        <v>0.14285714285714285</v>
      </c>
      <c r="F918" s="137" t="s">
        <v>1002</v>
      </c>
      <c r="G918" s="78">
        <v>44</v>
      </c>
      <c r="H918" s="137" t="s">
        <v>355</v>
      </c>
      <c r="I918" s="137" t="s">
        <v>497</v>
      </c>
      <c r="J918" s="108" t="s">
        <v>563</v>
      </c>
      <c r="K918" s="107" t="s">
        <v>475</v>
      </c>
      <c r="L918" s="60" t="s">
        <v>567</v>
      </c>
      <c r="M918" s="59" t="s">
        <v>365</v>
      </c>
      <c r="N918" s="59" t="s">
        <v>1168</v>
      </c>
      <c r="O918" s="60" t="s">
        <v>1168</v>
      </c>
      <c r="P918" s="77"/>
      <c r="Q918" s="105"/>
    </row>
    <row r="919" spans="2:17" ht="179.25" thickBot="1" x14ac:dyDescent="0.25">
      <c r="B919" s="135" t="s">
        <v>151</v>
      </c>
      <c r="C919" s="129" t="s">
        <v>996</v>
      </c>
      <c r="D919" s="137" t="s">
        <v>1015</v>
      </c>
      <c r="E919" s="76">
        <f>IFERROR(1/COUNTIFS(D:D,D919)," ")</f>
        <v>0.14285714285714285</v>
      </c>
      <c r="F919" s="137" t="s">
        <v>1002</v>
      </c>
      <c r="G919" s="78">
        <v>44</v>
      </c>
      <c r="H919" s="137" t="s">
        <v>355</v>
      </c>
      <c r="I919" s="137" t="s">
        <v>498</v>
      </c>
      <c r="J919" s="108" t="s">
        <v>564</v>
      </c>
      <c r="K919" s="160" t="s">
        <v>1168</v>
      </c>
      <c r="L919" s="60" t="s">
        <v>568</v>
      </c>
      <c r="M919" s="59" t="s">
        <v>365</v>
      </c>
      <c r="N919" s="59" t="s">
        <v>1168</v>
      </c>
      <c r="O919" s="60" t="s">
        <v>1168</v>
      </c>
      <c r="P919" s="77"/>
      <c r="Q919" s="105"/>
    </row>
    <row r="920" spans="2:17" ht="26.25" thickBot="1" x14ac:dyDescent="0.25">
      <c r="B920" s="135" t="s">
        <v>151</v>
      </c>
      <c r="C920" s="129" t="s">
        <v>996</v>
      </c>
      <c r="D920" s="137" t="s">
        <v>1015</v>
      </c>
      <c r="E920" s="76">
        <f>IFERROR(1/COUNTIFS(D:D,D920)," ")</f>
        <v>0.14285714285714285</v>
      </c>
      <c r="F920" s="137" t="s">
        <v>1002</v>
      </c>
      <c r="G920" s="78">
        <v>44</v>
      </c>
      <c r="H920" s="137" t="s">
        <v>355</v>
      </c>
      <c r="I920" s="137" t="s">
        <v>503</v>
      </c>
      <c r="J920" s="108" t="s">
        <v>565</v>
      </c>
      <c r="K920" s="107" t="s">
        <v>1168</v>
      </c>
      <c r="L920" s="60" t="s">
        <v>569</v>
      </c>
      <c r="M920" s="59" t="s">
        <v>365</v>
      </c>
      <c r="N920" s="59" t="s">
        <v>1168</v>
      </c>
      <c r="O920" s="60" t="s">
        <v>1168</v>
      </c>
      <c r="P920" s="77"/>
      <c r="Q920" s="105"/>
    </row>
    <row r="921" spans="2:17" ht="26.25" thickBot="1" x14ac:dyDescent="0.25">
      <c r="B921" s="135" t="s">
        <v>151</v>
      </c>
      <c r="C921" s="129" t="s">
        <v>996</v>
      </c>
      <c r="D921" s="137" t="s">
        <v>1015</v>
      </c>
      <c r="E921" s="76">
        <f>IFERROR(1/COUNTIFS(D:D,D921)," ")</f>
        <v>0.14285714285714285</v>
      </c>
      <c r="F921" s="137" t="s">
        <v>1002</v>
      </c>
      <c r="G921" s="78">
        <v>44</v>
      </c>
      <c r="H921" s="137" t="s">
        <v>355</v>
      </c>
      <c r="I921" s="137" t="s">
        <v>510</v>
      </c>
      <c r="J921" s="108" t="s">
        <v>566</v>
      </c>
      <c r="K921" s="107" t="s">
        <v>1168</v>
      </c>
      <c r="L921" s="60" t="s">
        <v>570</v>
      </c>
      <c r="M921" s="59" t="s">
        <v>365</v>
      </c>
      <c r="N921" s="59" t="s">
        <v>1168</v>
      </c>
      <c r="O921" s="60" t="s">
        <v>1168</v>
      </c>
      <c r="P921" s="77"/>
      <c r="Q921" s="105"/>
    </row>
    <row r="922" spans="2:17" ht="166.5" thickBot="1" x14ac:dyDescent="0.25">
      <c r="B922" s="135" t="s">
        <v>137</v>
      </c>
      <c r="C922" s="129" t="s">
        <v>847</v>
      </c>
      <c r="D922" s="137" t="s">
        <v>1149</v>
      </c>
      <c r="E922" s="161" t="s">
        <v>1168</v>
      </c>
      <c r="F922" s="137" t="s">
        <v>848</v>
      </c>
      <c r="G922" s="78">
        <v>44</v>
      </c>
      <c r="H922" s="137" t="s">
        <v>355</v>
      </c>
      <c r="I922" s="137" t="s">
        <v>497</v>
      </c>
      <c r="J922" s="108" t="s">
        <v>563</v>
      </c>
      <c r="K922" s="107" t="s">
        <v>475</v>
      </c>
      <c r="L922" s="60" t="s">
        <v>567</v>
      </c>
      <c r="M922" s="59" t="s">
        <v>365</v>
      </c>
      <c r="N922" s="164" t="s">
        <v>1168</v>
      </c>
      <c r="O922" s="59" t="s">
        <v>1168</v>
      </c>
      <c r="P922" s="77"/>
      <c r="Q922" s="105"/>
    </row>
    <row r="923" spans="2:17" ht="179.25" thickBot="1" x14ac:dyDescent="0.25">
      <c r="B923" s="135" t="s">
        <v>137</v>
      </c>
      <c r="C923" s="129" t="s">
        <v>847</v>
      </c>
      <c r="D923" s="137" t="s">
        <v>1149</v>
      </c>
      <c r="E923" s="161" t="s">
        <v>1168</v>
      </c>
      <c r="F923" s="137" t="s">
        <v>848</v>
      </c>
      <c r="G923" s="78">
        <v>44</v>
      </c>
      <c r="H923" s="137" t="s">
        <v>355</v>
      </c>
      <c r="I923" s="137" t="s">
        <v>498</v>
      </c>
      <c r="J923" s="108" t="s">
        <v>564</v>
      </c>
      <c r="K923" s="160" t="s">
        <v>1168</v>
      </c>
      <c r="L923" s="60" t="s">
        <v>568</v>
      </c>
      <c r="M923" s="59" t="s">
        <v>365</v>
      </c>
      <c r="N923" s="164" t="s">
        <v>1168</v>
      </c>
      <c r="O923" s="59" t="s">
        <v>1168</v>
      </c>
      <c r="P923" s="77"/>
      <c r="Q923" s="105"/>
    </row>
    <row r="924" spans="2:17" ht="166.5" thickBot="1" x14ac:dyDescent="0.25">
      <c r="B924" s="135" t="s">
        <v>137</v>
      </c>
      <c r="C924" s="129" t="s">
        <v>847</v>
      </c>
      <c r="D924" s="137" t="s">
        <v>1149</v>
      </c>
      <c r="E924" s="161" t="s">
        <v>1168</v>
      </c>
      <c r="F924" s="137" t="s">
        <v>848</v>
      </c>
      <c r="G924" s="78">
        <v>44</v>
      </c>
      <c r="H924" s="137" t="s">
        <v>355</v>
      </c>
      <c r="I924" s="137" t="s">
        <v>503</v>
      </c>
      <c r="J924" s="108" t="s">
        <v>565</v>
      </c>
      <c r="K924" s="107" t="s">
        <v>1168</v>
      </c>
      <c r="L924" s="60" t="s">
        <v>569</v>
      </c>
      <c r="M924" s="59" t="s">
        <v>365</v>
      </c>
      <c r="N924" s="164" t="s">
        <v>1168</v>
      </c>
      <c r="O924" s="59" t="s">
        <v>1168</v>
      </c>
      <c r="P924" s="77"/>
      <c r="Q924" s="105"/>
    </row>
    <row r="925" spans="2:17" ht="166.5" thickBot="1" x14ac:dyDescent="0.25">
      <c r="B925" s="135" t="s">
        <v>137</v>
      </c>
      <c r="C925" s="129" t="s">
        <v>847</v>
      </c>
      <c r="D925" s="137" t="s">
        <v>1149</v>
      </c>
      <c r="E925" s="161" t="s">
        <v>1168</v>
      </c>
      <c r="F925" s="137" t="s">
        <v>848</v>
      </c>
      <c r="G925" s="78">
        <v>44</v>
      </c>
      <c r="H925" s="137" t="s">
        <v>355</v>
      </c>
      <c r="I925" s="137" t="s">
        <v>510</v>
      </c>
      <c r="J925" s="108" t="s">
        <v>566</v>
      </c>
      <c r="K925" s="107" t="s">
        <v>1168</v>
      </c>
      <c r="L925" s="60" t="s">
        <v>570</v>
      </c>
      <c r="M925" s="59" t="s">
        <v>365</v>
      </c>
      <c r="N925" s="164" t="s">
        <v>1168</v>
      </c>
      <c r="O925" s="59" t="s">
        <v>1168</v>
      </c>
      <c r="P925" s="77"/>
      <c r="Q925" s="105"/>
    </row>
    <row r="926" spans="2:17" ht="128.25" thickBot="1" x14ac:dyDescent="0.25">
      <c r="B926" s="95" t="s">
        <v>149</v>
      </c>
      <c r="C926" s="129" t="s">
        <v>363</v>
      </c>
      <c r="D926" s="137" t="s">
        <v>1139</v>
      </c>
      <c r="E926" s="161" t="s">
        <v>1168</v>
      </c>
      <c r="F926" s="137" t="s">
        <v>366</v>
      </c>
      <c r="G926" s="78">
        <v>44</v>
      </c>
      <c r="H926" s="137" t="s">
        <v>355</v>
      </c>
      <c r="I926" s="137" t="s">
        <v>497</v>
      </c>
      <c r="J926" s="108" t="s">
        <v>563</v>
      </c>
      <c r="K926" s="107" t="s">
        <v>475</v>
      </c>
      <c r="L926" s="60" t="s">
        <v>567</v>
      </c>
      <c r="M926" s="59" t="s">
        <v>365</v>
      </c>
      <c r="N926" s="145" t="s">
        <v>1153</v>
      </c>
      <c r="O926" s="59" t="s">
        <v>1168</v>
      </c>
      <c r="P926" s="77"/>
      <c r="Q926" s="105"/>
    </row>
    <row r="927" spans="2:17" ht="179.25" thickBot="1" x14ac:dyDescent="0.25">
      <c r="B927" s="95" t="s">
        <v>149</v>
      </c>
      <c r="C927" s="129" t="s">
        <v>363</v>
      </c>
      <c r="D927" s="137" t="s">
        <v>1139</v>
      </c>
      <c r="E927" s="161" t="s">
        <v>1168</v>
      </c>
      <c r="F927" s="137" t="s">
        <v>366</v>
      </c>
      <c r="G927" s="78">
        <v>44</v>
      </c>
      <c r="H927" s="137" t="s">
        <v>355</v>
      </c>
      <c r="I927" s="137" t="s">
        <v>498</v>
      </c>
      <c r="J927" s="108" t="s">
        <v>564</v>
      </c>
      <c r="K927" s="160" t="s">
        <v>1168</v>
      </c>
      <c r="L927" s="60" t="s">
        <v>568</v>
      </c>
      <c r="M927" s="59" t="s">
        <v>365</v>
      </c>
      <c r="N927" s="145" t="s">
        <v>1153</v>
      </c>
      <c r="O927" s="59" t="s">
        <v>1168</v>
      </c>
      <c r="P927" s="77"/>
      <c r="Q927" s="105"/>
    </row>
    <row r="928" spans="2:17" ht="102.75" thickBot="1" x14ac:dyDescent="0.25">
      <c r="B928" s="95" t="s">
        <v>149</v>
      </c>
      <c r="C928" s="129" t="s">
        <v>363</v>
      </c>
      <c r="D928" s="137" t="s">
        <v>1139</v>
      </c>
      <c r="E928" s="161" t="s">
        <v>1168</v>
      </c>
      <c r="F928" s="137" t="s">
        <v>366</v>
      </c>
      <c r="G928" s="78">
        <v>44</v>
      </c>
      <c r="H928" s="137" t="s">
        <v>355</v>
      </c>
      <c r="I928" s="137" t="s">
        <v>503</v>
      </c>
      <c r="J928" s="108" t="s">
        <v>565</v>
      </c>
      <c r="K928" s="107" t="s">
        <v>1168</v>
      </c>
      <c r="L928" s="60" t="s">
        <v>569</v>
      </c>
      <c r="M928" s="59" t="s">
        <v>365</v>
      </c>
      <c r="N928" s="145" t="s">
        <v>1153</v>
      </c>
      <c r="O928" s="59" t="s">
        <v>1168</v>
      </c>
      <c r="P928" s="77"/>
      <c r="Q928" s="105"/>
    </row>
    <row r="929" spans="2:17" ht="102.75" thickBot="1" x14ac:dyDescent="0.25">
      <c r="B929" s="95" t="s">
        <v>149</v>
      </c>
      <c r="C929" s="129" t="s">
        <v>363</v>
      </c>
      <c r="D929" s="137" t="s">
        <v>1139</v>
      </c>
      <c r="E929" s="161" t="s">
        <v>1168</v>
      </c>
      <c r="F929" s="137" t="s">
        <v>366</v>
      </c>
      <c r="G929" s="78">
        <v>44</v>
      </c>
      <c r="H929" s="137" t="s">
        <v>355</v>
      </c>
      <c r="I929" s="137" t="s">
        <v>510</v>
      </c>
      <c r="J929" s="108" t="s">
        <v>566</v>
      </c>
      <c r="K929" s="107" t="s">
        <v>1168</v>
      </c>
      <c r="L929" s="60" t="s">
        <v>570</v>
      </c>
      <c r="M929" s="59" t="s">
        <v>365</v>
      </c>
      <c r="N929" s="145" t="s">
        <v>1153</v>
      </c>
      <c r="O929" s="59" t="s">
        <v>1168</v>
      </c>
      <c r="P929" s="77"/>
      <c r="Q929" s="105"/>
    </row>
    <row r="930" spans="2:17" ht="141" thickBot="1" x14ac:dyDescent="0.25">
      <c r="B930" s="134" t="s">
        <v>159</v>
      </c>
      <c r="C930" s="106" t="s">
        <v>357</v>
      </c>
      <c r="D930" s="137" t="s">
        <v>736</v>
      </c>
      <c r="E930" s="76">
        <f t="shared" ref="E930:E936" si="25">IFERROR(1/COUNTIFS(D:D,D930)," ")</f>
        <v>0.14285714285714285</v>
      </c>
      <c r="F930" s="137" t="s">
        <v>712</v>
      </c>
      <c r="G930" s="78">
        <v>55</v>
      </c>
      <c r="H930" s="137" t="s">
        <v>328</v>
      </c>
      <c r="I930" s="137" t="s">
        <v>497</v>
      </c>
      <c r="J930" s="132" t="s">
        <v>723</v>
      </c>
      <c r="K930" s="107" t="s">
        <v>1168</v>
      </c>
      <c r="L930" s="59" t="s">
        <v>724</v>
      </c>
      <c r="M930" s="60" t="s">
        <v>365</v>
      </c>
      <c r="N930" s="59" t="s">
        <v>1168</v>
      </c>
      <c r="O930" s="59" t="s">
        <v>1168</v>
      </c>
      <c r="P930" s="77"/>
      <c r="Q930" s="105"/>
    </row>
    <row r="931" spans="2:17" ht="102.75" thickBot="1" x14ac:dyDescent="0.25">
      <c r="B931" s="134" t="s">
        <v>159</v>
      </c>
      <c r="C931" s="106" t="s">
        <v>357</v>
      </c>
      <c r="D931" s="137" t="s">
        <v>736</v>
      </c>
      <c r="E931" s="76">
        <f t="shared" si="25"/>
        <v>0.14285714285714285</v>
      </c>
      <c r="F931" s="137" t="s">
        <v>712</v>
      </c>
      <c r="G931" s="78">
        <v>55</v>
      </c>
      <c r="H931" s="137" t="s">
        <v>328</v>
      </c>
      <c r="I931" s="137" t="s">
        <v>498</v>
      </c>
      <c r="J931" s="108" t="s">
        <v>725</v>
      </c>
      <c r="K931" s="107" t="s">
        <v>1168</v>
      </c>
      <c r="L931" s="59" t="s">
        <v>726</v>
      </c>
      <c r="M931" s="60" t="s">
        <v>365</v>
      </c>
      <c r="N931" s="59" t="s">
        <v>1168</v>
      </c>
      <c r="O931" s="59" t="s">
        <v>1168</v>
      </c>
      <c r="P931" s="77"/>
      <c r="Q931" s="105"/>
    </row>
    <row r="932" spans="2:17" ht="26.25" thickBot="1" x14ac:dyDescent="0.25">
      <c r="B932" s="134" t="s">
        <v>159</v>
      </c>
      <c r="C932" s="106" t="s">
        <v>357</v>
      </c>
      <c r="D932" s="137" t="s">
        <v>736</v>
      </c>
      <c r="E932" s="76">
        <f t="shared" si="25"/>
        <v>0.14285714285714285</v>
      </c>
      <c r="F932" s="137" t="s">
        <v>712</v>
      </c>
      <c r="G932" s="78">
        <v>55</v>
      </c>
      <c r="H932" s="137" t="s">
        <v>328</v>
      </c>
      <c r="I932" s="137" t="s">
        <v>503</v>
      </c>
      <c r="J932" s="108" t="s">
        <v>727</v>
      </c>
      <c r="K932" s="107" t="s">
        <v>1168</v>
      </c>
      <c r="L932" s="71" t="s">
        <v>728</v>
      </c>
      <c r="M932" s="60" t="s">
        <v>365</v>
      </c>
      <c r="N932" s="60" t="s">
        <v>1168</v>
      </c>
      <c r="O932" s="59" t="s">
        <v>1168</v>
      </c>
      <c r="P932" s="77"/>
      <c r="Q932" s="105"/>
    </row>
    <row r="933" spans="2:17" ht="26.25" thickBot="1" x14ac:dyDescent="0.25">
      <c r="B933" s="134" t="s">
        <v>159</v>
      </c>
      <c r="C933" s="106" t="s">
        <v>357</v>
      </c>
      <c r="D933" s="137" t="s">
        <v>736</v>
      </c>
      <c r="E933" s="76">
        <f t="shared" si="25"/>
        <v>0.14285714285714285</v>
      </c>
      <c r="F933" s="137" t="s">
        <v>712</v>
      </c>
      <c r="G933" s="78">
        <v>55</v>
      </c>
      <c r="H933" s="137" t="s">
        <v>328</v>
      </c>
      <c r="I933" s="137" t="s">
        <v>510</v>
      </c>
      <c r="J933" s="108" t="s">
        <v>729</v>
      </c>
      <c r="K933" s="107" t="s">
        <v>1168</v>
      </c>
      <c r="L933" s="71" t="s">
        <v>567</v>
      </c>
      <c r="M933" s="60" t="s">
        <v>365</v>
      </c>
      <c r="N933" s="60" t="s">
        <v>1168</v>
      </c>
      <c r="O933" s="59" t="s">
        <v>1168</v>
      </c>
      <c r="P933" s="77"/>
      <c r="Q933" s="105"/>
    </row>
    <row r="934" spans="2:17" ht="39" thickBot="1" x14ac:dyDescent="0.25">
      <c r="B934" s="134" t="s">
        <v>159</v>
      </c>
      <c r="C934" s="106" t="s">
        <v>357</v>
      </c>
      <c r="D934" s="137" t="s">
        <v>736</v>
      </c>
      <c r="E934" s="76">
        <f t="shared" si="25"/>
        <v>0.14285714285714285</v>
      </c>
      <c r="F934" s="137" t="s">
        <v>712</v>
      </c>
      <c r="G934" s="78">
        <v>55</v>
      </c>
      <c r="H934" s="137" t="s">
        <v>328</v>
      </c>
      <c r="I934" s="137" t="s">
        <v>511</v>
      </c>
      <c r="J934" s="108" t="s">
        <v>730</v>
      </c>
      <c r="K934" s="107" t="s">
        <v>1168</v>
      </c>
      <c r="L934" s="59" t="s">
        <v>731</v>
      </c>
      <c r="M934" s="60" t="s">
        <v>365</v>
      </c>
      <c r="N934" s="60" t="s">
        <v>1168</v>
      </c>
      <c r="O934" s="59" t="s">
        <v>1168</v>
      </c>
      <c r="P934" s="77"/>
      <c r="Q934" s="105"/>
    </row>
    <row r="935" spans="2:17" ht="39" thickBot="1" x14ac:dyDescent="0.25">
      <c r="B935" s="134" t="s">
        <v>159</v>
      </c>
      <c r="C935" s="106" t="s">
        <v>357</v>
      </c>
      <c r="D935" s="137" t="s">
        <v>736</v>
      </c>
      <c r="E935" s="76">
        <f t="shared" si="25"/>
        <v>0.14285714285714285</v>
      </c>
      <c r="F935" s="137" t="s">
        <v>712</v>
      </c>
      <c r="G935" s="78">
        <v>55</v>
      </c>
      <c r="H935" s="137" t="s">
        <v>328</v>
      </c>
      <c r="I935" s="137" t="s">
        <v>721</v>
      </c>
      <c r="J935" s="78" t="s">
        <v>732</v>
      </c>
      <c r="K935" s="160" t="s">
        <v>1168</v>
      </c>
      <c r="L935" s="59" t="s">
        <v>733</v>
      </c>
      <c r="M935" s="60" t="s">
        <v>365</v>
      </c>
      <c r="N935" s="60" t="s">
        <v>1168</v>
      </c>
      <c r="O935" s="59" t="s">
        <v>1168</v>
      </c>
      <c r="P935" s="77"/>
      <c r="Q935" s="105"/>
    </row>
    <row r="936" spans="2:17" ht="26.25" thickBot="1" x14ac:dyDescent="0.25">
      <c r="B936" s="134" t="s">
        <v>159</v>
      </c>
      <c r="C936" s="106" t="s">
        <v>357</v>
      </c>
      <c r="D936" s="137" t="s">
        <v>736</v>
      </c>
      <c r="E936" s="76">
        <f t="shared" si="25"/>
        <v>0.14285714285714285</v>
      </c>
      <c r="F936" s="137" t="s">
        <v>712</v>
      </c>
      <c r="G936" s="78">
        <v>55</v>
      </c>
      <c r="H936" s="137" t="s">
        <v>328</v>
      </c>
      <c r="I936" s="137" t="s">
        <v>722</v>
      </c>
      <c r="J936" s="108" t="s">
        <v>734</v>
      </c>
      <c r="K936" s="107" t="s">
        <v>1168</v>
      </c>
      <c r="L936" s="59" t="s">
        <v>735</v>
      </c>
      <c r="M936" s="60" t="s">
        <v>365</v>
      </c>
      <c r="N936" s="60" t="s">
        <v>1168</v>
      </c>
      <c r="O936" s="59" t="s">
        <v>1168</v>
      </c>
      <c r="P936" s="77"/>
      <c r="Q936" s="105"/>
    </row>
    <row r="937" spans="2:17" ht="141" thickBot="1" x14ac:dyDescent="0.25">
      <c r="B937" s="135" t="s">
        <v>155</v>
      </c>
      <c r="C937" s="106" t="s">
        <v>1044</v>
      </c>
      <c r="D937" s="137" t="s">
        <v>1055</v>
      </c>
      <c r="E937" s="161" t="s">
        <v>1168</v>
      </c>
      <c r="F937" s="137" t="s">
        <v>1049</v>
      </c>
      <c r="G937" s="78">
        <v>55</v>
      </c>
      <c r="H937" s="137" t="s">
        <v>328</v>
      </c>
      <c r="I937" s="137" t="s">
        <v>497</v>
      </c>
      <c r="J937" s="132" t="s">
        <v>723</v>
      </c>
      <c r="K937" s="128" t="s">
        <v>475</v>
      </c>
      <c r="L937" s="59" t="s">
        <v>724</v>
      </c>
      <c r="M937" s="60" t="s">
        <v>365</v>
      </c>
      <c r="N937" s="60" t="s">
        <v>1168</v>
      </c>
      <c r="O937" s="59" t="s">
        <v>1168</v>
      </c>
      <c r="P937" s="77"/>
      <c r="Q937" s="105"/>
    </row>
    <row r="938" spans="2:17" ht="102.75" thickBot="1" x14ac:dyDescent="0.25">
      <c r="B938" s="135" t="s">
        <v>155</v>
      </c>
      <c r="C938" s="106" t="s">
        <v>1044</v>
      </c>
      <c r="D938" s="137" t="s">
        <v>1055</v>
      </c>
      <c r="E938" s="161" t="s">
        <v>1168</v>
      </c>
      <c r="F938" s="137" t="s">
        <v>1049</v>
      </c>
      <c r="G938" s="78">
        <v>55</v>
      </c>
      <c r="H938" s="137" t="s">
        <v>328</v>
      </c>
      <c r="I938" s="137" t="s">
        <v>498</v>
      </c>
      <c r="J938" s="108" t="s">
        <v>725</v>
      </c>
      <c r="K938" s="107" t="s">
        <v>1168</v>
      </c>
      <c r="L938" s="59" t="s">
        <v>726</v>
      </c>
      <c r="M938" s="60" t="s">
        <v>365</v>
      </c>
      <c r="N938" s="60" t="s">
        <v>1168</v>
      </c>
      <c r="O938" s="59" t="s">
        <v>1168</v>
      </c>
      <c r="P938" s="77"/>
      <c r="Q938" s="105"/>
    </row>
    <row r="939" spans="2:17" ht="77.25" thickBot="1" x14ac:dyDescent="0.25">
      <c r="B939" s="135" t="s">
        <v>155</v>
      </c>
      <c r="C939" s="106" t="s">
        <v>1044</v>
      </c>
      <c r="D939" s="137" t="s">
        <v>1055</v>
      </c>
      <c r="E939" s="161" t="s">
        <v>1168</v>
      </c>
      <c r="F939" s="137" t="s">
        <v>1049</v>
      </c>
      <c r="G939" s="78">
        <v>55</v>
      </c>
      <c r="H939" s="137" t="s">
        <v>328</v>
      </c>
      <c r="I939" s="137" t="s">
        <v>503</v>
      </c>
      <c r="J939" s="108" t="s">
        <v>727</v>
      </c>
      <c r="K939" s="107" t="s">
        <v>1168</v>
      </c>
      <c r="L939" s="71" t="s">
        <v>728</v>
      </c>
      <c r="M939" s="60" t="s">
        <v>365</v>
      </c>
      <c r="N939" s="60" t="s">
        <v>1168</v>
      </c>
      <c r="O939" s="59" t="s">
        <v>1168</v>
      </c>
      <c r="P939" s="77"/>
      <c r="Q939" s="105"/>
    </row>
    <row r="940" spans="2:17" ht="77.25" thickBot="1" x14ac:dyDescent="0.25">
      <c r="B940" s="135" t="s">
        <v>155</v>
      </c>
      <c r="C940" s="106" t="s">
        <v>1044</v>
      </c>
      <c r="D940" s="137" t="s">
        <v>1055</v>
      </c>
      <c r="E940" s="161" t="s">
        <v>1168</v>
      </c>
      <c r="F940" s="137" t="s">
        <v>1049</v>
      </c>
      <c r="G940" s="78">
        <v>55</v>
      </c>
      <c r="H940" s="137" t="s">
        <v>328</v>
      </c>
      <c r="I940" s="137" t="s">
        <v>510</v>
      </c>
      <c r="J940" s="108" t="s">
        <v>729</v>
      </c>
      <c r="K940" s="107" t="s">
        <v>1168</v>
      </c>
      <c r="L940" s="71" t="s">
        <v>567</v>
      </c>
      <c r="M940" s="60" t="s">
        <v>365</v>
      </c>
      <c r="N940" s="60" t="s">
        <v>1168</v>
      </c>
      <c r="O940" s="59" t="s">
        <v>1168</v>
      </c>
      <c r="P940" s="77"/>
      <c r="Q940" s="105"/>
    </row>
    <row r="941" spans="2:17" ht="77.25" thickBot="1" x14ac:dyDescent="0.25">
      <c r="B941" s="135" t="s">
        <v>155</v>
      </c>
      <c r="C941" s="106" t="s">
        <v>1044</v>
      </c>
      <c r="D941" s="137" t="s">
        <v>1055</v>
      </c>
      <c r="E941" s="161" t="s">
        <v>1168</v>
      </c>
      <c r="F941" s="137" t="s">
        <v>1049</v>
      </c>
      <c r="G941" s="78">
        <v>55</v>
      </c>
      <c r="H941" s="137" t="s">
        <v>328</v>
      </c>
      <c r="I941" s="137" t="s">
        <v>511</v>
      </c>
      <c r="J941" s="108" t="s">
        <v>730</v>
      </c>
      <c r="K941" s="107" t="s">
        <v>1168</v>
      </c>
      <c r="L941" s="59" t="s">
        <v>731</v>
      </c>
      <c r="M941" s="60" t="s">
        <v>365</v>
      </c>
      <c r="N941" s="60" t="s">
        <v>1168</v>
      </c>
      <c r="O941" s="59" t="s">
        <v>1168</v>
      </c>
      <c r="P941" s="77"/>
      <c r="Q941" s="105"/>
    </row>
    <row r="942" spans="2:17" ht="77.25" thickBot="1" x14ac:dyDescent="0.25">
      <c r="B942" s="135" t="s">
        <v>155</v>
      </c>
      <c r="C942" s="106" t="s">
        <v>1044</v>
      </c>
      <c r="D942" s="137" t="s">
        <v>1055</v>
      </c>
      <c r="E942" s="161" t="s">
        <v>1168</v>
      </c>
      <c r="F942" s="137" t="s">
        <v>1049</v>
      </c>
      <c r="G942" s="78">
        <v>55</v>
      </c>
      <c r="H942" s="137" t="s">
        <v>328</v>
      </c>
      <c r="I942" s="137" t="s">
        <v>721</v>
      </c>
      <c r="J942" s="78" t="s">
        <v>732</v>
      </c>
      <c r="K942" s="160" t="s">
        <v>1168</v>
      </c>
      <c r="L942" s="59" t="s">
        <v>733</v>
      </c>
      <c r="M942" s="60" t="s">
        <v>365</v>
      </c>
      <c r="N942" s="60" t="s">
        <v>1168</v>
      </c>
      <c r="O942" s="59" t="s">
        <v>1168</v>
      </c>
      <c r="P942" s="77"/>
      <c r="Q942" s="105"/>
    </row>
    <row r="943" spans="2:17" ht="77.25" thickBot="1" x14ac:dyDescent="0.25">
      <c r="B943" s="135" t="s">
        <v>155</v>
      </c>
      <c r="C943" s="106" t="s">
        <v>1044</v>
      </c>
      <c r="D943" s="137" t="s">
        <v>1055</v>
      </c>
      <c r="E943" s="161" t="s">
        <v>1168</v>
      </c>
      <c r="F943" s="137" t="s">
        <v>1049</v>
      </c>
      <c r="G943" s="78">
        <v>55</v>
      </c>
      <c r="H943" s="137" t="s">
        <v>328</v>
      </c>
      <c r="I943" s="137" t="s">
        <v>722</v>
      </c>
      <c r="J943" s="108" t="s">
        <v>734</v>
      </c>
      <c r="K943" s="107" t="s">
        <v>1168</v>
      </c>
      <c r="L943" s="59" t="s">
        <v>735</v>
      </c>
      <c r="M943" s="60" t="s">
        <v>365</v>
      </c>
      <c r="N943" s="60" t="s">
        <v>1168</v>
      </c>
      <c r="O943" s="59" t="s">
        <v>1168</v>
      </c>
      <c r="P943" s="77"/>
      <c r="Q943" s="105"/>
    </row>
    <row r="944" spans="2:17" ht="141" thickBot="1" x14ac:dyDescent="0.25">
      <c r="B944" s="135" t="s">
        <v>151</v>
      </c>
      <c r="C944" s="106" t="s">
        <v>996</v>
      </c>
      <c r="D944" s="137" t="s">
        <v>1136</v>
      </c>
      <c r="E944" s="161" t="s">
        <v>1168</v>
      </c>
      <c r="F944" s="137" t="s">
        <v>997</v>
      </c>
      <c r="G944" s="78">
        <v>55</v>
      </c>
      <c r="H944" s="137" t="s">
        <v>328</v>
      </c>
      <c r="I944" s="137" t="s">
        <v>497</v>
      </c>
      <c r="J944" s="132" t="s">
        <v>723</v>
      </c>
      <c r="K944" s="128" t="s">
        <v>475</v>
      </c>
      <c r="L944" s="59" t="s">
        <v>724</v>
      </c>
      <c r="M944" s="60" t="s">
        <v>365</v>
      </c>
      <c r="N944" s="60" t="s">
        <v>1168</v>
      </c>
      <c r="O944" s="59" t="s">
        <v>1168</v>
      </c>
      <c r="P944" s="77"/>
      <c r="Q944" s="105"/>
    </row>
    <row r="945" spans="2:17" ht="102.75" thickBot="1" x14ac:dyDescent="0.25">
      <c r="B945" s="135" t="s">
        <v>151</v>
      </c>
      <c r="C945" s="106" t="s">
        <v>996</v>
      </c>
      <c r="D945" s="137" t="s">
        <v>1136</v>
      </c>
      <c r="E945" s="161" t="s">
        <v>1168</v>
      </c>
      <c r="F945" s="137" t="s">
        <v>997</v>
      </c>
      <c r="G945" s="78">
        <v>55</v>
      </c>
      <c r="H945" s="137" t="s">
        <v>328</v>
      </c>
      <c r="I945" s="137" t="s">
        <v>498</v>
      </c>
      <c r="J945" s="108" t="s">
        <v>725</v>
      </c>
      <c r="K945" s="107" t="s">
        <v>1168</v>
      </c>
      <c r="L945" s="59" t="s">
        <v>726</v>
      </c>
      <c r="M945" s="60" t="s">
        <v>365</v>
      </c>
      <c r="N945" s="60" t="s">
        <v>1168</v>
      </c>
      <c r="O945" s="59" t="s">
        <v>1168</v>
      </c>
      <c r="P945" s="77"/>
      <c r="Q945" s="105"/>
    </row>
    <row r="946" spans="2:17" ht="26.25" thickBot="1" x14ac:dyDescent="0.25">
      <c r="B946" s="135" t="s">
        <v>151</v>
      </c>
      <c r="C946" s="106" t="s">
        <v>996</v>
      </c>
      <c r="D946" s="137" t="s">
        <v>1136</v>
      </c>
      <c r="E946" s="161" t="s">
        <v>1168</v>
      </c>
      <c r="F946" s="137" t="s">
        <v>997</v>
      </c>
      <c r="G946" s="78">
        <v>55</v>
      </c>
      <c r="H946" s="137" t="s">
        <v>328</v>
      </c>
      <c r="I946" s="137" t="s">
        <v>503</v>
      </c>
      <c r="J946" s="108" t="s">
        <v>727</v>
      </c>
      <c r="K946" s="107" t="s">
        <v>1168</v>
      </c>
      <c r="L946" s="71" t="s">
        <v>728</v>
      </c>
      <c r="M946" s="60" t="s">
        <v>365</v>
      </c>
      <c r="N946" s="60" t="s">
        <v>1168</v>
      </c>
      <c r="O946" s="59" t="s">
        <v>1168</v>
      </c>
      <c r="P946" s="77"/>
      <c r="Q946" s="105"/>
    </row>
    <row r="947" spans="2:17" ht="26.25" thickBot="1" x14ac:dyDescent="0.25">
      <c r="B947" s="135" t="s">
        <v>151</v>
      </c>
      <c r="C947" s="106" t="s">
        <v>996</v>
      </c>
      <c r="D947" s="137" t="s">
        <v>1136</v>
      </c>
      <c r="E947" s="161" t="s">
        <v>1168</v>
      </c>
      <c r="F947" s="137" t="s">
        <v>997</v>
      </c>
      <c r="G947" s="78">
        <v>55</v>
      </c>
      <c r="H947" s="137" t="s">
        <v>328</v>
      </c>
      <c r="I947" s="137" t="s">
        <v>510</v>
      </c>
      <c r="J947" s="108" t="s">
        <v>729</v>
      </c>
      <c r="K947" s="107" t="s">
        <v>1168</v>
      </c>
      <c r="L947" s="71" t="s">
        <v>567</v>
      </c>
      <c r="M947" s="60" t="s">
        <v>365</v>
      </c>
      <c r="N947" s="60" t="s">
        <v>1168</v>
      </c>
      <c r="O947" s="59" t="s">
        <v>1168</v>
      </c>
      <c r="P947" s="77"/>
      <c r="Q947" s="105"/>
    </row>
    <row r="948" spans="2:17" ht="39" thickBot="1" x14ac:dyDescent="0.25">
      <c r="B948" s="135" t="s">
        <v>151</v>
      </c>
      <c r="C948" s="106" t="s">
        <v>996</v>
      </c>
      <c r="D948" s="137" t="s">
        <v>1136</v>
      </c>
      <c r="E948" s="161" t="s">
        <v>1168</v>
      </c>
      <c r="F948" s="137" t="s">
        <v>997</v>
      </c>
      <c r="G948" s="78">
        <v>55</v>
      </c>
      <c r="H948" s="137" t="s">
        <v>328</v>
      </c>
      <c r="I948" s="137" t="s">
        <v>511</v>
      </c>
      <c r="J948" s="108" t="s">
        <v>730</v>
      </c>
      <c r="K948" s="107" t="s">
        <v>1168</v>
      </c>
      <c r="L948" s="59" t="s">
        <v>731</v>
      </c>
      <c r="M948" s="60" t="s">
        <v>365</v>
      </c>
      <c r="N948" s="60" t="s">
        <v>1168</v>
      </c>
      <c r="O948" s="59" t="s">
        <v>1168</v>
      </c>
      <c r="P948" s="77"/>
      <c r="Q948" s="105"/>
    </row>
    <row r="949" spans="2:17" ht="39" thickBot="1" x14ac:dyDescent="0.25">
      <c r="B949" s="135" t="s">
        <v>151</v>
      </c>
      <c r="C949" s="106" t="s">
        <v>996</v>
      </c>
      <c r="D949" s="137" t="s">
        <v>1136</v>
      </c>
      <c r="E949" s="161" t="s">
        <v>1168</v>
      </c>
      <c r="F949" s="137" t="s">
        <v>997</v>
      </c>
      <c r="G949" s="78">
        <v>55</v>
      </c>
      <c r="H949" s="137" t="s">
        <v>328</v>
      </c>
      <c r="I949" s="137" t="s">
        <v>721</v>
      </c>
      <c r="J949" s="78" t="s">
        <v>732</v>
      </c>
      <c r="K949" s="160" t="s">
        <v>1168</v>
      </c>
      <c r="L949" s="59" t="s">
        <v>733</v>
      </c>
      <c r="M949" s="60" t="s">
        <v>365</v>
      </c>
      <c r="N949" s="60" t="s">
        <v>1168</v>
      </c>
      <c r="O949" s="59" t="s">
        <v>1168</v>
      </c>
      <c r="P949" s="77"/>
      <c r="Q949" s="105"/>
    </row>
    <row r="950" spans="2:17" ht="26.25" thickBot="1" x14ac:dyDescent="0.25">
      <c r="B950" s="135" t="s">
        <v>151</v>
      </c>
      <c r="C950" s="106" t="s">
        <v>996</v>
      </c>
      <c r="D950" s="137" t="s">
        <v>1136</v>
      </c>
      <c r="E950" s="161" t="s">
        <v>1168</v>
      </c>
      <c r="F950" s="137" t="s">
        <v>997</v>
      </c>
      <c r="G950" s="78">
        <v>55</v>
      </c>
      <c r="H950" s="137" t="s">
        <v>328</v>
      </c>
      <c r="I950" s="137" t="s">
        <v>722</v>
      </c>
      <c r="J950" s="108" t="s">
        <v>734</v>
      </c>
      <c r="K950" s="107" t="s">
        <v>1168</v>
      </c>
      <c r="L950" s="59" t="s">
        <v>735</v>
      </c>
      <c r="M950" s="60" t="s">
        <v>365</v>
      </c>
      <c r="N950" s="60" t="s">
        <v>1168</v>
      </c>
      <c r="O950" s="59" t="s">
        <v>1168</v>
      </c>
      <c r="P950" s="77"/>
      <c r="Q950" s="105"/>
    </row>
    <row r="951" spans="2:17" ht="141" thickBot="1" x14ac:dyDescent="0.25">
      <c r="B951" s="135" t="s">
        <v>134</v>
      </c>
      <c r="C951" s="104" t="s">
        <v>433</v>
      </c>
      <c r="D951" s="108" t="s">
        <v>647</v>
      </c>
      <c r="E951" s="76">
        <f t="shared" ref="E951:E959" si="26">IFERROR(1/COUNTIFS(D:D,D951)," ")</f>
        <v>0.1</v>
      </c>
      <c r="F951" s="137" t="s">
        <v>446</v>
      </c>
      <c r="G951" s="78">
        <v>56</v>
      </c>
      <c r="H951" s="137" t="s">
        <v>193</v>
      </c>
      <c r="I951" s="137" t="s">
        <v>497</v>
      </c>
      <c r="J951" s="108" t="s">
        <v>704</v>
      </c>
      <c r="K951" s="91" t="s">
        <v>475</v>
      </c>
      <c r="L951" s="59" t="s">
        <v>707</v>
      </c>
      <c r="M951" s="60" t="s">
        <v>365</v>
      </c>
      <c r="N951" s="60" t="s">
        <v>1168</v>
      </c>
      <c r="O951" s="59" t="s">
        <v>1168</v>
      </c>
      <c r="P951" s="77"/>
      <c r="Q951" s="105"/>
    </row>
    <row r="952" spans="2:17" ht="26.25" thickBot="1" x14ac:dyDescent="0.25">
      <c r="B952" s="135" t="s">
        <v>134</v>
      </c>
      <c r="C952" s="104" t="s">
        <v>433</v>
      </c>
      <c r="D952" s="108" t="s">
        <v>647</v>
      </c>
      <c r="E952" s="76">
        <f t="shared" si="26"/>
        <v>0.1</v>
      </c>
      <c r="F952" s="137" t="s">
        <v>446</v>
      </c>
      <c r="G952" s="78">
        <v>56</v>
      </c>
      <c r="H952" s="137" t="s">
        <v>193</v>
      </c>
      <c r="I952" s="137" t="s">
        <v>498</v>
      </c>
      <c r="J952" s="108" t="s">
        <v>705</v>
      </c>
      <c r="K952" s="107" t="s">
        <v>1168</v>
      </c>
      <c r="L952" s="59" t="s">
        <v>708</v>
      </c>
      <c r="M952" s="60" t="s">
        <v>365</v>
      </c>
      <c r="N952" s="60" t="s">
        <v>1168</v>
      </c>
      <c r="O952" s="59" t="s">
        <v>1168</v>
      </c>
      <c r="P952" s="77"/>
      <c r="Q952" s="105"/>
    </row>
    <row r="953" spans="2:17" ht="51.75" thickBot="1" x14ac:dyDescent="0.25">
      <c r="B953" s="135" t="s">
        <v>134</v>
      </c>
      <c r="C953" s="104" t="s">
        <v>433</v>
      </c>
      <c r="D953" s="108" t="s">
        <v>647</v>
      </c>
      <c r="E953" s="76">
        <f t="shared" si="26"/>
        <v>0.1</v>
      </c>
      <c r="F953" s="137" t="s">
        <v>446</v>
      </c>
      <c r="G953" s="78">
        <v>56</v>
      </c>
      <c r="H953" s="137" t="s">
        <v>193</v>
      </c>
      <c r="I953" s="137" t="s">
        <v>503</v>
      </c>
      <c r="J953" s="108" t="s">
        <v>706</v>
      </c>
      <c r="K953" s="107" t="s">
        <v>1168</v>
      </c>
      <c r="L953" s="59" t="s">
        <v>567</v>
      </c>
      <c r="M953" s="60" t="s">
        <v>365</v>
      </c>
      <c r="N953" s="60" t="s">
        <v>1168</v>
      </c>
      <c r="O953" s="59" t="s">
        <v>1168</v>
      </c>
      <c r="P953" s="77"/>
      <c r="Q953" s="105"/>
    </row>
    <row r="954" spans="2:17" ht="141" thickBot="1" x14ac:dyDescent="0.25">
      <c r="B954" s="136" t="s">
        <v>124</v>
      </c>
      <c r="C954" s="104" t="s">
        <v>833</v>
      </c>
      <c r="D954" s="137" t="s">
        <v>840</v>
      </c>
      <c r="E954" s="76">
        <f t="shared" si="26"/>
        <v>0.33333333333333331</v>
      </c>
      <c r="F954" s="137" t="s">
        <v>837</v>
      </c>
      <c r="G954" s="78">
        <v>56</v>
      </c>
      <c r="H954" s="137" t="s">
        <v>193</v>
      </c>
      <c r="I954" s="137" t="s">
        <v>497</v>
      </c>
      <c r="J954" s="108" t="s">
        <v>704</v>
      </c>
      <c r="K954" s="112" t="s">
        <v>475</v>
      </c>
      <c r="L954" s="59" t="s">
        <v>707</v>
      </c>
      <c r="M954" s="60" t="s">
        <v>365</v>
      </c>
      <c r="N954" s="60" t="s">
        <v>1168</v>
      </c>
      <c r="O954" s="59" t="s">
        <v>1168</v>
      </c>
      <c r="P954" s="77"/>
      <c r="Q954" s="105"/>
    </row>
    <row r="955" spans="2:17" ht="108" customHeight="1" thickBot="1" x14ac:dyDescent="0.25">
      <c r="B955" s="135" t="s">
        <v>124</v>
      </c>
      <c r="C955" s="104" t="s">
        <v>833</v>
      </c>
      <c r="D955" s="137" t="s">
        <v>840</v>
      </c>
      <c r="E955" s="76">
        <f t="shared" si="26"/>
        <v>0.33333333333333331</v>
      </c>
      <c r="F955" s="137" t="s">
        <v>837</v>
      </c>
      <c r="G955" s="78">
        <v>56</v>
      </c>
      <c r="H955" s="137" t="s">
        <v>193</v>
      </c>
      <c r="I955" s="137" t="s">
        <v>498</v>
      </c>
      <c r="J955" s="108" t="s">
        <v>705</v>
      </c>
      <c r="K955" s="107" t="s">
        <v>1168</v>
      </c>
      <c r="L955" s="59" t="s">
        <v>708</v>
      </c>
      <c r="M955" s="60" t="s">
        <v>365</v>
      </c>
      <c r="N955" s="60" t="s">
        <v>1168</v>
      </c>
      <c r="O955" s="59" t="s">
        <v>1168</v>
      </c>
      <c r="P955" s="77"/>
      <c r="Q955" s="105"/>
    </row>
    <row r="956" spans="2:17" ht="99" customHeight="1" thickBot="1" x14ac:dyDescent="0.25">
      <c r="B956" s="135" t="s">
        <v>124</v>
      </c>
      <c r="C956" s="104" t="s">
        <v>833</v>
      </c>
      <c r="D956" s="137" t="s">
        <v>840</v>
      </c>
      <c r="E956" s="76">
        <f t="shared" si="26"/>
        <v>0.33333333333333331</v>
      </c>
      <c r="F956" s="137" t="s">
        <v>837</v>
      </c>
      <c r="G956" s="78">
        <v>56</v>
      </c>
      <c r="H956" s="137" t="s">
        <v>193</v>
      </c>
      <c r="I956" s="137" t="s">
        <v>503</v>
      </c>
      <c r="J956" s="108" t="s">
        <v>706</v>
      </c>
      <c r="K956" s="107" t="s">
        <v>1168</v>
      </c>
      <c r="L956" s="59" t="s">
        <v>567</v>
      </c>
      <c r="M956" s="60" t="s">
        <v>365</v>
      </c>
      <c r="N956" s="60" t="s">
        <v>1168</v>
      </c>
      <c r="O956" s="59" t="s">
        <v>1168</v>
      </c>
      <c r="P956" s="77"/>
      <c r="Q956" s="105"/>
    </row>
    <row r="957" spans="2:17" ht="141" thickBot="1" x14ac:dyDescent="0.25">
      <c r="B957" s="135" t="s">
        <v>151</v>
      </c>
      <c r="C957" s="104" t="s">
        <v>996</v>
      </c>
      <c r="D957" s="137" t="s">
        <v>1014</v>
      </c>
      <c r="E957" s="76">
        <f t="shared" si="26"/>
        <v>0.16666666666666666</v>
      </c>
      <c r="F957" s="137" t="s">
        <v>1008</v>
      </c>
      <c r="G957" s="78">
        <v>56</v>
      </c>
      <c r="H957" s="137" t="s">
        <v>193</v>
      </c>
      <c r="I957" s="137" t="s">
        <v>497</v>
      </c>
      <c r="J957" s="108" t="s">
        <v>704</v>
      </c>
      <c r="K957" s="112" t="s">
        <v>475</v>
      </c>
      <c r="L957" s="59" t="s">
        <v>707</v>
      </c>
      <c r="M957" s="60" t="s">
        <v>365</v>
      </c>
      <c r="N957" s="60" t="s">
        <v>1168</v>
      </c>
      <c r="O957" s="59" t="s">
        <v>1168</v>
      </c>
      <c r="P957" s="77"/>
      <c r="Q957" s="105"/>
    </row>
    <row r="958" spans="2:17" ht="99" customHeight="1" thickBot="1" x14ac:dyDescent="0.25">
      <c r="B958" s="135" t="s">
        <v>151</v>
      </c>
      <c r="C958" s="104" t="s">
        <v>996</v>
      </c>
      <c r="D958" s="137" t="s">
        <v>1014</v>
      </c>
      <c r="E958" s="76">
        <f t="shared" si="26"/>
        <v>0.16666666666666666</v>
      </c>
      <c r="F958" s="137" t="s">
        <v>1008</v>
      </c>
      <c r="G958" s="78">
        <v>56</v>
      </c>
      <c r="H958" s="137" t="s">
        <v>193</v>
      </c>
      <c r="I958" s="137" t="s">
        <v>498</v>
      </c>
      <c r="J958" s="108" t="s">
        <v>705</v>
      </c>
      <c r="K958" s="107" t="s">
        <v>1168</v>
      </c>
      <c r="L958" s="59" t="s">
        <v>708</v>
      </c>
      <c r="M958" s="60" t="s">
        <v>365</v>
      </c>
      <c r="N958" s="60" t="s">
        <v>1168</v>
      </c>
      <c r="O958" s="59" t="s">
        <v>1168</v>
      </c>
      <c r="P958" s="77"/>
      <c r="Q958" s="105"/>
    </row>
    <row r="959" spans="2:17" ht="99" customHeight="1" thickBot="1" x14ac:dyDescent="0.25">
      <c r="B959" s="135" t="s">
        <v>151</v>
      </c>
      <c r="C959" s="104" t="s">
        <v>996</v>
      </c>
      <c r="D959" s="137" t="s">
        <v>1014</v>
      </c>
      <c r="E959" s="76">
        <f t="shared" si="26"/>
        <v>0.16666666666666666</v>
      </c>
      <c r="F959" s="137" t="s">
        <v>1008</v>
      </c>
      <c r="G959" s="78">
        <v>56</v>
      </c>
      <c r="H959" s="137" t="s">
        <v>193</v>
      </c>
      <c r="I959" s="137" t="s">
        <v>503</v>
      </c>
      <c r="J959" s="108" t="s">
        <v>706</v>
      </c>
      <c r="K959" s="107" t="s">
        <v>1168</v>
      </c>
      <c r="L959" s="59" t="s">
        <v>567</v>
      </c>
      <c r="M959" s="60" t="s">
        <v>365</v>
      </c>
      <c r="N959" s="60" t="s">
        <v>1168</v>
      </c>
      <c r="O959" s="59" t="s">
        <v>1168</v>
      </c>
      <c r="P959" s="77"/>
      <c r="Q959" s="105"/>
    </row>
    <row r="960" spans="2:17" ht="141" thickBot="1" x14ac:dyDescent="0.25">
      <c r="B960" s="135" t="s">
        <v>154</v>
      </c>
      <c r="C960" s="104" t="s">
        <v>1032</v>
      </c>
      <c r="D960" s="137" t="s">
        <v>1043</v>
      </c>
      <c r="E960" s="161" t="s">
        <v>1168</v>
      </c>
      <c r="F960" s="137" t="s">
        <v>1037</v>
      </c>
      <c r="G960" s="78">
        <v>56</v>
      </c>
      <c r="H960" s="137" t="s">
        <v>193</v>
      </c>
      <c r="I960" s="137" t="s">
        <v>497</v>
      </c>
      <c r="J960" s="108" t="s">
        <v>704</v>
      </c>
      <c r="K960" s="129" t="s">
        <v>475</v>
      </c>
      <c r="L960" s="59" t="s">
        <v>707</v>
      </c>
      <c r="M960" s="60" t="s">
        <v>365</v>
      </c>
      <c r="N960" s="60" t="s">
        <v>1168</v>
      </c>
      <c r="O960" s="59" t="s">
        <v>1168</v>
      </c>
      <c r="P960" s="77"/>
      <c r="Q960" s="105"/>
    </row>
    <row r="961" spans="2:17" ht="99" customHeight="1" thickBot="1" x14ac:dyDescent="0.25">
      <c r="B961" s="135" t="s">
        <v>154</v>
      </c>
      <c r="C961" s="104" t="s">
        <v>1032</v>
      </c>
      <c r="D961" s="137" t="s">
        <v>1043</v>
      </c>
      <c r="E961" s="161" t="s">
        <v>1168</v>
      </c>
      <c r="F961" s="137" t="s">
        <v>1037</v>
      </c>
      <c r="G961" s="78">
        <v>56</v>
      </c>
      <c r="H961" s="137" t="s">
        <v>193</v>
      </c>
      <c r="I961" s="137" t="s">
        <v>498</v>
      </c>
      <c r="J961" s="108" t="s">
        <v>705</v>
      </c>
      <c r="K961" s="107" t="s">
        <v>1168</v>
      </c>
      <c r="L961" s="59" t="s">
        <v>708</v>
      </c>
      <c r="M961" s="60" t="s">
        <v>365</v>
      </c>
      <c r="N961" s="60" t="s">
        <v>1168</v>
      </c>
      <c r="O961" s="59" t="s">
        <v>1168</v>
      </c>
      <c r="P961" s="77"/>
      <c r="Q961" s="105"/>
    </row>
    <row r="962" spans="2:17" ht="99" customHeight="1" thickBot="1" x14ac:dyDescent="0.25">
      <c r="B962" s="135" t="s">
        <v>154</v>
      </c>
      <c r="C962" s="104" t="s">
        <v>1032</v>
      </c>
      <c r="D962" s="137" t="s">
        <v>1043</v>
      </c>
      <c r="E962" s="161" t="s">
        <v>1168</v>
      </c>
      <c r="F962" s="137" t="s">
        <v>1037</v>
      </c>
      <c r="G962" s="78">
        <v>56</v>
      </c>
      <c r="H962" s="137" t="s">
        <v>193</v>
      </c>
      <c r="I962" s="137" t="s">
        <v>503</v>
      </c>
      <c r="J962" s="108" t="s">
        <v>706</v>
      </c>
      <c r="K962" s="107" t="s">
        <v>1168</v>
      </c>
      <c r="L962" s="59" t="s">
        <v>567</v>
      </c>
      <c r="M962" s="60" t="s">
        <v>365</v>
      </c>
      <c r="N962" s="60" t="s">
        <v>1168</v>
      </c>
      <c r="O962" s="59" t="s">
        <v>1168</v>
      </c>
      <c r="P962" s="77"/>
      <c r="Q962" s="105"/>
    </row>
    <row r="963" spans="2:17" ht="141" thickBot="1" x14ac:dyDescent="0.25">
      <c r="B963" s="138" t="s">
        <v>155</v>
      </c>
      <c r="C963" s="70" t="s">
        <v>1044</v>
      </c>
      <c r="D963" s="78" t="s">
        <v>1060</v>
      </c>
      <c r="E963" s="161" t="s">
        <v>1168</v>
      </c>
      <c r="F963" s="137" t="s">
        <v>1051</v>
      </c>
      <c r="G963" s="78">
        <v>56</v>
      </c>
      <c r="H963" s="137" t="s">
        <v>193</v>
      </c>
      <c r="I963" s="137" t="s">
        <v>497</v>
      </c>
      <c r="J963" s="108" t="s">
        <v>704</v>
      </c>
      <c r="K963" s="129" t="s">
        <v>475</v>
      </c>
      <c r="L963" s="59" t="s">
        <v>707</v>
      </c>
      <c r="M963" s="60" t="s">
        <v>365</v>
      </c>
      <c r="N963" s="60" t="s">
        <v>1168</v>
      </c>
      <c r="O963" s="59" t="s">
        <v>1168</v>
      </c>
      <c r="P963" s="77"/>
      <c r="Q963" s="105"/>
    </row>
    <row r="964" spans="2:17" ht="99" customHeight="1" thickBot="1" x14ac:dyDescent="0.25">
      <c r="B964" s="138" t="s">
        <v>155</v>
      </c>
      <c r="C964" s="70" t="s">
        <v>1044</v>
      </c>
      <c r="D964" s="137" t="s">
        <v>1060</v>
      </c>
      <c r="E964" s="161" t="s">
        <v>1168</v>
      </c>
      <c r="F964" s="137" t="s">
        <v>1051</v>
      </c>
      <c r="G964" s="78">
        <v>56</v>
      </c>
      <c r="H964" s="137" t="s">
        <v>193</v>
      </c>
      <c r="I964" s="137" t="s">
        <v>498</v>
      </c>
      <c r="J964" s="108" t="s">
        <v>705</v>
      </c>
      <c r="K964" s="107" t="s">
        <v>1168</v>
      </c>
      <c r="L964" s="59" t="s">
        <v>708</v>
      </c>
      <c r="M964" s="60" t="s">
        <v>365</v>
      </c>
      <c r="N964" s="60" t="s">
        <v>1168</v>
      </c>
      <c r="O964" s="59" t="s">
        <v>1168</v>
      </c>
      <c r="P964" s="77"/>
      <c r="Q964" s="105"/>
    </row>
    <row r="965" spans="2:17" ht="99" customHeight="1" thickBot="1" x14ac:dyDescent="0.25">
      <c r="B965" s="138" t="s">
        <v>155</v>
      </c>
      <c r="C965" s="70" t="s">
        <v>1044</v>
      </c>
      <c r="D965" s="137" t="s">
        <v>1060</v>
      </c>
      <c r="E965" s="161" t="s">
        <v>1168</v>
      </c>
      <c r="F965" s="137" t="s">
        <v>1051</v>
      </c>
      <c r="G965" s="78">
        <v>56</v>
      </c>
      <c r="H965" s="137" t="s">
        <v>193</v>
      </c>
      <c r="I965" s="137" t="s">
        <v>503</v>
      </c>
      <c r="J965" s="108" t="s">
        <v>706</v>
      </c>
      <c r="K965" s="107" t="s">
        <v>1168</v>
      </c>
      <c r="L965" s="59" t="s">
        <v>567</v>
      </c>
      <c r="M965" s="60" t="s">
        <v>365</v>
      </c>
      <c r="N965" s="60" t="s">
        <v>1168</v>
      </c>
      <c r="O965" s="59" t="s">
        <v>1168</v>
      </c>
      <c r="P965" s="77"/>
      <c r="Q965" s="105"/>
    </row>
    <row r="966" spans="2:17" ht="141" thickBot="1" x14ac:dyDescent="0.25">
      <c r="B966" s="138" t="s">
        <v>121</v>
      </c>
      <c r="C966" s="70" t="s">
        <v>1090</v>
      </c>
      <c r="D966" s="137" t="s">
        <v>1109</v>
      </c>
      <c r="E966" s="161" t="s">
        <v>1168</v>
      </c>
      <c r="F966" s="137" t="s">
        <v>1096</v>
      </c>
      <c r="G966" s="78">
        <v>56</v>
      </c>
      <c r="H966" s="137" t="s">
        <v>193</v>
      </c>
      <c r="I966" s="137" t="s">
        <v>497</v>
      </c>
      <c r="J966" s="108" t="s">
        <v>704</v>
      </c>
      <c r="K966" s="129" t="s">
        <v>475</v>
      </c>
      <c r="L966" s="59" t="s">
        <v>707</v>
      </c>
      <c r="M966" s="60" t="s">
        <v>365</v>
      </c>
      <c r="N966" s="60" t="s">
        <v>1168</v>
      </c>
      <c r="O966" s="59" t="s">
        <v>1168</v>
      </c>
      <c r="P966" s="77"/>
      <c r="Q966" s="105"/>
    </row>
    <row r="967" spans="2:17" ht="99" customHeight="1" thickBot="1" x14ac:dyDescent="0.25">
      <c r="B967" s="138" t="s">
        <v>121</v>
      </c>
      <c r="C967" s="70" t="s">
        <v>1090</v>
      </c>
      <c r="D967" s="137" t="s">
        <v>1109</v>
      </c>
      <c r="E967" s="161" t="s">
        <v>1168</v>
      </c>
      <c r="F967" s="137" t="s">
        <v>1096</v>
      </c>
      <c r="G967" s="78">
        <v>56</v>
      </c>
      <c r="H967" s="137" t="s">
        <v>193</v>
      </c>
      <c r="I967" s="137" t="s">
        <v>498</v>
      </c>
      <c r="J967" s="108" t="s">
        <v>705</v>
      </c>
      <c r="K967" s="107" t="s">
        <v>1168</v>
      </c>
      <c r="L967" s="59" t="s">
        <v>708</v>
      </c>
      <c r="M967" s="60" t="s">
        <v>365</v>
      </c>
      <c r="N967" s="60" t="s">
        <v>1168</v>
      </c>
      <c r="O967" s="59" t="s">
        <v>1168</v>
      </c>
      <c r="P967" s="77"/>
      <c r="Q967" s="105"/>
    </row>
    <row r="968" spans="2:17" ht="99" customHeight="1" thickBot="1" x14ac:dyDescent="0.25">
      <c r="B968" s="138" t="s">
        <v>121</v>
      </c>
      <c r="C968" s="70" t="s">
        <v>1090</v>
      </c>
      <c r="D968" s="137" t="s">
        <v>1109</v>
      </c>
      <c r="E968" s="161" t="s">
        <v>1168</v>
      </c>
      <c r="F968" s="137" t="s">
        <v>1096</v>
      </c>
      <c r="G968" s="78">
        <v>56</v>
      </c>
      <c r="H968" s="137" t="s">
        <v>193</v>
      </c>
      <c r="I968" s="137" t="s">
        <v>503</v>
      </c>
      <c r="J968" s="108" t="s">
        <v>706</v>
      </c>
      <c r="K968" s="107" t="s">
        <v>1168</v>
      </c>
      <c r="L968" s="59" t="s">
        <v>567</v>
      </c>
      <c r="M968" s="60" t="s">
        <v>365</v>
      </c>
      <c r="N968" s="60" t="s">
        <v>1168</v>
      </c>
      <c r="O968" s="59" t="s">
        <v>1168</v>
      </c>
      <c r="P968" s="77"/>
      <c r="Q968" s="105"/>
    </row>
    <row r="969" spans="2:17" ht="99" customHeight="1" thickBot="1" x14ac:dyDescent="0.25">
      <c r="B969" s="95" t="s">
        <v>147</v>
      </c>
      <c r="C969" s="70" t="s">
        <v>394</v>
      </c>
      <c r="D969" s="137" t="s">
        <v>671</v>
      </c>
      <c r="E969" s="161" t="s">
        <v>1168</v>
      </c>
      <c r="F969" s="137" t="s">
        <v>396</v>
      </c>
      <c r="G969" s="78">
        <v>56</v>
      </c>
      <c r="H969" s="137" t="s">
        <v>193</v>
      </c>
      <c r="I969" s="137" t="s">
        <v>497</v>
      </c>
      <c r="J969" s="108" t="s">
        <v>704</v>
      </c>
      <c r="K969" s="160" t="s">
        <v>1168</v>
      </c>
      <c r="L969" s="59" t="s">
        <v>707</v>
      </c>
      <c r="M969" s="60" t="s">
        <v>365</v>
      </c>
      <c r="N969" s="60" t="s">
        <v>1168</v>
      </c>
      <c r="O969" s="59" t="s">
        <v>1168</v>
      </c>
      <c r="P969" s="77"/>
      <c r="Q969" s="105"/>
    </row>
    <row r="970" spans="2:17" ht="99" customHeight="1" thickBot="1" x14ac:dyDescent="0.25">
      <c r="B970" s="95" t="s">
        <v>147</v>
      </c>
      <c r="C970" s="70" t="s">
        <v>394</v>
      </c>
      <c r="D970" s="137" t="s">
        <v>671</v>
      </c>
      <c r="E970" s="161" t="s">
        <v>1168</v>
      </c>
      <c r="F970" s="137" t="s">
        <v>396</v>
      </c>
      <c r="G970" s="78">
        <v>56</v>
      </c>
      <c r="H970" s="137" t="s">
        <v>193</v>
      </c>
      <c r="I970" s="137" t="s">
        <v>498</v>
      </c>
      <c r="J970" s="108" t="s">
        <v>705</v>
      </c>
      <c r="K970" s="107" t="s">
        <v>1168</v>
      </c>
      <c r="L970" s="59" t="s">
        <v>708</v>
      </c>
      <c r="M970" s="60" t="s">
        <v>365</v>
      </c>
      <c r="N970" s="60" t="s">
        <v>1168</v>
      </c>
      <c r="O970" s="59" t="s">
        <v>1168</v>
      </c>
      <c r="P970" s="77"/>
      <c r="Q970" s="105"/>
    </row>
    <row r="971" spans="2:17" ht="99" customHeight="1" thickBot="1" x14ac:dyDescent="0.25">
      <c r="B971" s="95" t="s">
        <v>147</v>
      </c>
      <c r="C971" s="70" t="s">
        <v>394</v>
      </c>
      <c r="D971" s="137" t="s">
        <v>671</v>
      </c>
      <c r="E971" s="161" t="s">
        <v>1168</v>
      </c>
      <c r="F971" s="137" t="s">
        <v>396</v>
      </c>
      <c r="G971" s="78">
        <v>56</v>
      </c>
      <c r="H971" s="137" t="s">
        <v>193</v>
      </c>
      <c r="I971" s="137" t="s">
        <v>503</v>
      </c>
      <c r="J971" s="108" t="s">
        <v>706</v>
      </c>
      <c r="K971" s="107" t="s">
        <v>475</v>
      </c>
      <c r="L971" s="59" t="s">
        <v>567</v>
      </c>
      <c r="M971" s="60" t="s">
        <v>365</v>
      </c>
      <c r="N971" s="60" t="s">
        <v>1168</v>
      </c>
      <c r="O971" s="59" t="s">
        <v>1168</v>
      </c>
      <c r="P971" s="77"/>
      <c r="Q971" s="105"/>
    </row>
    <row r="972" spans="2:17" ht="90" thickBot="1" x14ac:dyDescent="0.25">
      <c r="B972" s="135" t="s">
        <v>158</v>
      </c>
      <c r="C972" s="112" t="s">
        <v>761</v>
      </c>
      <c r="D972" s="137" t="s">
        <v>786</v>
      </c>
      <c r="E972" s="76">
        <f t="shared" ref="E972:E984" si="27">IFERROR(1/COUNTIFS(D:D,D972)," ")</f>
        <v>0.25</v>
      </c>
      <c r="F972" s="137" t="s">
        <v>762</v>
      </c>
      <c r="G972" s="78">
        <v>59</v>
      </c>
      <c r="H972" s="137" t="s">
        <v>316</v>
      </c>
      <c r="I972" s="108" t="s">
        <v>497</v>
      </c>
      <c r="J972" s="108" t="s">
        <v>778</v>
      </c>
      <c r="K972" s="107" t="s">
        <v>475</v>
      </c>
      <c r="L972" s="60" t="s">
        <v>782</v>
      </c>
      <c r="M972" s="60" t="s">
        <v>365</v>
      </c>
      <c r="N972" s="60" t="s">
        <v>1168</v>
      </c>
      <c r="O972" s="60" t="s">
        <v>1168</v>
      </c>
      <c r="P972" s="77"/>
      <c r="Q972" s="105"/>
    </row>
    <row r="973" spans="2:17" ht="64.5" thickBot="1" x14ac:dyDescent="0.25">
      <c r="B973" s="135" t="s">
        <v>158</v>
      </c>
      <c r="C973" s="112" t="s">
        <v>761</v>
      </c>
      <c r="D973" s="137" t="s">
        <v>786</v>
      </c>
      <c r="E973" s="76">
        <f t="shared" si="27"/>
        <v>0.25</v>
      </c>
      <c r="F973" s="137" t="s">
        <v>762</v>
      </c>
      <c r="G973" s="78">
        <v>59</v>
      </c>
      <c r="H973" s="137" t="s">
        <v>316</v>
      </c>
      <c r="I973" s="108" t="s">
        <v>498</v>
      </c>
      <c r="J973" s="108" t="s">
        <v>779</v>
      </c>
      <c r="K973" s="107" t="s">
        <v>475</v>
      </c>
      <c r="L973" s="60" t="s">
        <v>783</v>
      </c>
      <c r="M973" s="60" t="s">
        <v>365</v>
      </c>
      <c r="N973" s="60" t="s">
        <v>1168</v>
      </c>
      <c r="O973" s="60" t="s">
        <v>1168</v>
      </c>
      <c r="P973" s="77"/>
      <c r="Q973" s="105"/>
    </row>
    <row r="974" spans="2:17" ht="64.5" thickBot="1" x14ac:dyDescent="0.25">
      <c r="B974" s="135" t="s">
        <v>158</v>
      </c>
      <c r="C974" s="112" t="s">
        <v>761</v>
      </c>
      <c r="D974" s="137" t="s">
        <v>786</v>
      </c>
      <c r="E974" s="76">
        <f t="shared" si="27"/>
        <v>0.25</v>
      </c>
      <c r="F974" s="137" t="s">
        <v>762</v>
      </c>
      <c r="G974" s="78">
        <v>59</v>
      </c>
      <c r="H974" s="137" t="s">
        <v>316</v>
      </c>
      <c r="I974" s="108" t="s">
        <v>503</v>
      </c>
      <c r="J974" s="133" t="s">
        <v>780</v>
      </c>
      <c r="K974" s="107" t="s">
        <v>475</v>
      </c>
      <c r="L974" s="60" t="s">
        <v>784</v>
      </c>
      <c r="M974" s="60" t="s">
        <v>365</v>
      </c>
      <c r="N974" s="60" t="s">
        <v>1168</v>
      </c>
      <c r="O974" s="60" t="s">
        <v>1168</v>
      </c>
      <c r="P974" s="77"/>
      <c r="Q974" s="105"/>
    </row>
    <row r="975" spans="2:17" ht="64.5" thickBot="1" x14ac:dyDescent="0.25">
      <c r="B975" s="135" t="s">
        <v>158</v>
      </c>
      <c r="C975" s="112" t="s">
        <v>761</v>
      </c>
      <c r="D975" s="137" t="s">
        <v>786</v>
      </c>
      <c r="E975" s="76">
        <f t="shared" si="27"/>
        <v>0.25</v>
      </c>
      <c r="F975" s="137" t="s">
        <v>762</v>
      </c>
      <c r="G975" s="78">
        <v>59</v>
      </c>
      <c r="H975" s="137" t="s">
        <v>316</v>
      </c>
      <c r="I975" s="108" t="s">
        <v>510</v>
      </c>
      <c r="J975" s="133" t="s">
        <v>781</v>
      </c>
      <c r="K975" s="107" t="s">
        <v>1168</v>
      </c>
      <c r="L975" s="60" t="s">
        <v>785</v>
      </c>
      <c r="M975" s="60" t="s">
        <v>365</v>
      </c>
      <c r="N975" s="60" t="s">
        <v>1168</v>
      </c>
      <c r="O975" s="60" t="s">
        <v>1168</v>
      </c>
      <c r="P975" s="77"/>
      <c r="Q975" s="105"/>
    </row>
    <row r="976" spans="2:17" ht="345" thickBot="1" x14ac:dyDescent="0.25">
      <c r="B976" s="135" t="s">
        <v>143</v>
      </c>
      <c r="C976" s="70" t="s">
        <v>83</v>
      </c>
      <c r="D976" s="78" t="s">
        <v>648</v>
      </c>
      <c r="E976" s="76">
        <f t="shared" si="27"/>
        <v>8.3333333333333329E-2</v>
      </c>
      <c r="F976" s="137" t="s">
        <v>369</v>
      </c>
      <c r="G976" s="78">
        <v>60</v>
      </c>
      <c r="H976" s="137" t="s">
        <v>337</v>
      </c>
      <c r="I976" s="137" t="s">
        <v>497</v>
      </c>
      <c r="J976" s="78" t="s">
        <v>548</v>
      </c>
      <c r="K976" s="160" t="s">
        <v>1168</v>
      </c>
      <c r="L976" s="60" t="s">
        <v>551</v>
      </c>
      <c r="M976" s="59" t="s">
        <v>365</v>
      </c>
      <c r="N976" s="59" t="s">
        <v>1168</v>
      </c>
      <c r="O976" s="59" t="s">
        <v>1168</v>
      </c>
      <c r="P976" s="77"/>
      <c r="Q976" s="105"/>
    </row>
    <row r="977" spans="2:17" ht="345" thickBot="1" x14ac:dyDescent="0.25">
      <c r="B977" s="135" t="s">
        <v>143</v>
      </c>
      <c r="C977" s="70" t="s">
        <v>83</v>
      </c>
      <c r="D977" s="78" t="s">
        <v>648</v>
      </c>
      <c r="E977" s="76">
        <f t="shared" si="27"/>
        <v>8.3333333333333329E-2</v>
      </c>
      <c r="F977" s="137" t="s">
        <v>369</v>
      </c>
      <c r="G977" s="78">
        <v>60</v>
      </c>
      <c r="H977" s="137" t="s">
        <v>337</v>
      </c>
      <c r="I977" s="137" t="s">
        <v>498</v>
      </c>
      <c r="J977" s="78" t="s">
        <v>549</v>
      </c>
      <c r="K977" s="160" t="s">
        <v>1168</v>
      </c>
      <c r="L977" s="60" t="s">
        <v>552</v>
      </c>
      <c r="M977" s="59" t="s">
        <v>365</v>
      </c>
      <c r="N977" s="59" t="s">
        <v>1168</v>
      </c>
      <c r="O977" s="59" t="s">
        <v>1168</v>
      </c>
      <c r="P977" s="77"/>
      <c r="Q977" s="105"/>
    </row>
    <row r="978" spans="2:17" ht="345" thickBot="1" x14ac:dyDescent="0.25">
      <c r="B978" s="135" t="s">
        <v>143</v>
      </c>
      <c r="C978" s="70" t="s">
        <v>83</v>
      </c>
      <c r="D978" s="78" t="s">
        <v>648</v>
      </c>
      <c r="E978" s="76">
        <f t="shared" si="27"/>
        <v>8.3333333333333329E-2</v>
      </c>
      <c r="F978" s="137" t="s">
        <v>369</v>
      </c>
      <c r="G978" s="78">
        <v>60</v>
      </c>
      <c r="H978" s="137" t="s">
        <v>337</v>
      </c>
      <c r="I978" s="137" t="s">
        <v>503</v>
      </c>
      <c r="J978" s="78" t="s">
        <v>550</v>
      </c>
      <c r="K978" s="91" t="s">
        <v>475</v>
      </c>
      <c r="L978" s="60" t="s">
        <v>552</v>
      </c>
      <c r="M978" s="59" t="s">
        <v>365</v>
      </c>
      <c r="N978" s="59" t="s">
        <v>1168</v>
      </c>
      <c r="O978" s="59" t="s">
        <v>1168</v>
      </c>
      <c r="P978" s="77"/>
      <c r="Q978" s="105"/>
    </row>
    <row r="979" spans="2:17" ht="192" thickBot="1" x14ac:dyDescent="0.25">
      <c r="B979" s="135" t="s">
        <v>147</v>
      </c>
      <c r="C979" s="70" t="s">
        <v>394</v>
      </c>
      <c r="D979" s="137" t="s">
        <v>690</v>
      </c>
      <c r="E979" s="76">
        <f t="shared" si="27"/>
        <v>0.2</v>
      </c>
      <c r="F979" s="137" t="s">
        <v>398</v>
      </c>
      <c r="G979" s="78">
        <v>60</v>
      </c>
      <c r="H979" s="137" t="s">
        <v>337</v>
      </c>
      <c r="I979" s="137" t="s">
        <v>497</v>
      </c>
      <c r="J979" s="78" t="s">
        <v>548</v>
      </c>
      <c r="K979" s="91" t="s">
        <v>475</v>
      </c>
      <c r="L979" s="59" t="s">
        <v>551</v>
      </c>
      <c r="M979" s="59" t="s">
        <v>365</v>
      </c>
      <c r="N979" s="59" t="s">
        <v>1168</v>
      </c>
      <c r="O979" s="59" t="s">
        <v>1168</v>
      </c>
      <c r="P979" s="77"/>
      <c r="Q979" s="105"/>
    </row>
    <row r="980" spans="2:17" ht="39" thickBot="1" x14ac:dyDescent="0.25">
      <c r="B980" s="135" t="s">
        <v>147</v>
      </c>
      <c r="C980" s="70" t="s">
        <v>394</v>
      </c>
      <c r="D980" s="137" t="s">
        <v>690</v>
      </c>
      <c r="E980" s="76">
        <f t="shared" si="27"/>
        <v>0.2</v>
      </c>
      <c r="F980" s="137" t="s">
        <v>398</v>
      </c>
      <c r="G980" s="78">
        <v>60</v>
      </c>
      <c r="H980" s="137" t="s">
        <v>337</v>
      </c>
      <c r="I980" s="137" t="s">
        <v>498</v>
      </c>
      <c r="J980" s="78" t="s">
        <v>549</v>
      </c>
      <c r="K980" s="160" t="s">
        <v>1168</v>
      </c>
      <c r="L980" s="59" t="s">
        <v>552</v>
      </c>
      <c r="M980" s="59" t="s">
        <v>365</v>
      </c>
      <c r="N980" s="59" t="s">
        <v>1168</v>
      </c>
      <c r="O980" s="59" t="s">
        <v>1168</v>
      </c>
      <c r="P980" s="77"/>
      <c r="Q980" s="105"/>
    </row>
    <row r="981" spans="2:17" ht="39" thickBot="1" x14ac:dyDescent="0.25">
      <c r="B981" s="135" t="s">
        <v>147</v>
      </c>
      <c r="C981" s="70" t="s">
        <v>394</v>
      </c>
      <c r="D981" s="137" t="s">
        <v>690</v>
      </c>
      <c r="E981" s="76">
        <f t="shared" si="27"/>
        <v>0.2</v>
      </c>
      <c r="F981" s="137" t="s">
        <v>398</v>
      </c>
      <c r="G981" s="78">
        <v>60</v>
      </c>
      <c r="H981" s="137" t="s">
        <v>337</v>
      </c>
      <c r="I981" s="137" t="s">
        <v>503</v>
      </c>
      <c r="J981" s="78" t="s">
        <v>550</v>
      </c>
      <c r="K981" s="160" t="s">
        <v>1168</v>
      </c>
      <c r="L981" s="59" t="s">
        <v>552</v>
      </c>
      <c r="M981" s="59" t="s">
        <v>365</v>
      </c>
      <c r="N981" s="59" t="s">
        <v>1168</v>
      </c>
      <c r="O981" s="59" t="s">
        <v>1168</v>
      </c>
      <c r="P981" s="77"/>
      <c r="Q981" s="105"/>
    </row>
    <row r="982" spans="2:17" ht="192" thickBot="1" x14ac:dyDescent="0.25">
      <c r="B982" s="135" t="s">
        <v>147</v>
      </c>
      <c r="C982" s="70" t="s">
        <v>394</v>
      </c>
      <c r="D982" s="137" t="s">
        <v>689</v>
      </c>
      <c r="E982" s="76">
        <f t="shared" si="27"/>
        <v>0.33333333333333331</v>
      </c>
      <c r="F982" s="137" t="s">
        <v>359</v>
      </c>
      <c r="G982" s="78">
        <v>60</v>
      </c>
      <c r="H982" s="137" t="s">
        <v>337</v>
      </c>
      <c r="I982" s="137" t="s">
        <v>497</v>
      </c>
      <c r="J982" s="78" t="s">
        <v>548</v>
      </c>
      <c r="K982" s="160" t="s">
        <v>1168</v>
      </c>
      <c r="L982" s="59" t="s">
        <v>551</v>
      </c>
      <c r="M982" s="59" t="s">
        <v>365</v>
      </c>
      <c r="N982" s="59" t="s">
        <v>1168</v>
      </c>
      <c r="O982" s="59" t="s">
        <v>1168</v>
      </c>
      <c r="P982" s="77"/>
      <c r="Q982" s="105"/>
    </row>
    <row r="983" spans="2:17" ht="26.25" thickBot="1" x14ac:dyDescent="0.25">
      <c r="B983" s="135" t="s">
        <v>147</v>
      </c>
      <c r="C983" s="70" t="s">
        <v>394</v>
      </c>
      <c r="D983" s="137" t="s">
        <v>689</v>
      </c>
      <c r="E983" s="76">
        <f t="shared" si="27"/>
        <v>0.33333333333333331</v>
      </c>
      <c r="F983" s="137" t="s">
        <v>359</v>
      </c>
      <c r="G983" s="78">
        <v>60</v>
      </c>
      <c r="H983" s="137" t="s">
        <v>337</v>
      </c>
      <c r="I983" s="137" t="s">
        <v>498</v>
      </c>
      <c r="J983" s="78" t="s">
        <v>549</v>
      </c>
      <c r="K983" s="112" t="s">
        <v>475</v>
      </c>
      <c r="L983" s="59" t="s">
        <v>552</v>
      </c>
      <c r="M983" s="59" t="s">
        <v>365</v>
      </c>
      <c r="N983" s="59" t="s">
        <v>1168</v>
      </c>
      <c r="O983" s="59" t="s">
        <v>1168</v>
      </c>
      <c r="P983" s="77"/>
      <c r="Q983" s="105"/>
    </row>
    <row r="984" spans="2:17" ht="26.25" thickBot="1" x14ac:dyDescent="0.25">
      <c r="B984" s="135" t="s">
        <v>147</v>
      </c>
      <c r="C984" s="70" t="s">
        <v>394</v>
      </c>
      <c r="D984" s="137" t="s">
        <v>689</v>
      </c>
      <c r="E984" s="76">
        <f t="shared" si="27"/>
        <v>0.33333333333333331</v>
      </c>
      <c r="F984" s="137" t="s">
        <v>359</v>
      </c>
      <c r="G984" s="78">
        <v>60</v>
      </c>
      <c r="H984" s="137" t="s">
        <v>337</v>
      </c>
      <c r="I984" s="137" t="s">
        <v>503</v>
      </c>
      <c r="J984" s="78" t="s">
        <v>550</v>
      </c>
      <c r="K984" s="160" t="s">
        <v>1168</v>
      </c>
      <c r="L984" s="59" t="s">
        <v>552</v>
      </c>
      <c r="M984" s="59" t="s">
        <v>365</v>
      </c>
      <c r="N984" s="59" t="s">
        <v>1168</v>
      </c>
      <c r="O984" s="59" t="s">
        <v>1168</v>
      </c>
      <c r="P984" s="77"/>
      <c r="Q984" s="105"/>
    </row>
    <row r="985" spans="2:17" ht="192" thickBot="1" x14ac:dyDescent="0.25">
      <c r="B985" s="135" t="s">
        <v>143</v>
      </c>
      <c r="C985" s="70" t="s">
        <v>83</v>
      </c>
      <c r="D985" s="137" t="s">
        <v>632</v>
      </c>
      <c r="E985" s="161" t="s">
        <v>1168</v>
      </c>
      <c r="F985" s="137" t="s">
        <v>378</v>
      </c>
      <c r="G985" s="78">
        <v>60</v>
      </c>
      <c r="H985" s="137" t="s">
        <v>337</v>
      </c>
      <c r="I985" s="137" t="s">
        <v>497</v>
      </c>
      <c r="J985" s="78" t="s">
        <v>548</v>
      </c>
      <c r="K985" s="129" t="s">
        <v>475</v>
      </c>
      <c r="L985" s="59" t="s">
        <v>551</v>
      </c>
      <c r="M985" s="59" t="s">
        <v>365</v>
      </c>
      <c r="N985" s="59" t="s">
        <v>1168</v>
      </c>
      <c r="O985" s="59" t="s">
        <v>1168</v>
      </c>
      <c r="P985" s="77"/>
      <c r="Q985" s="105"/>
    </row>
    <row r="986" spans="2:17" ht="102.75" thickBot="1" x14ac:dyDescent="0.25">
      <c r="B986" s="135" t="s">
        <v>143</v>
      </c>
      <c r="C986" s="70" t="s">
        <v>83</v>
      </c>
      <c r="D986" s="137" t="s">
        <v>632</v>
      </c>
      <c r="E986" s="161" t="s">
        <v>1168</v>
      </c>
      <c r="F986" s="137" t="s">
        <v>378</v>
      </c>
      <c r="G986" s="78">
        <v>60</v>
      </c>
      <c r="H986" s="137" t="s">
        <v>337</v>
      </c>
      <c r="I986" s="137" t="s">
        <v>498</v>
      </c>
      <c r="J986" s="78" t="s">
        <v>549</v>
      </c>
      <c r="K986" s="160" t="s">
        <v>1168</v>
      </c>
      <c r="L986" s="59" t="s">
        <v>552</v>
      </c>
      <c r="M986" s="59" t="s">
        <v>365</v>
      </c>
      <c r="N986" s="59" t="s">
        <v>1168</v>
      </c>
      <c r="O986" s="59" t="s">
        <v>1168</v>
      </c>
      <c r="P986" s="77"/>
      <c r="Q986" s="105"/>
    </row>
    <row r="987" spans="2:17" ht="102.75" thickBot="1" x14ac:dyDescent="0.25">
      <c r="B987" s="135" t="s">
        <v>143</v>
      </c>
      <c r="C987" s="70" t="s">
        <v>83</v>
      </c>
      <c r="D987" s="137" t="s">
        <v>632</v>
      </c>
      <c r="E987" s="161" t="s">
        <v>1168</v>
      </c>
      <c r="F987" s="137" t="s">
        <v>378</v>
      </c>
      <c r="G987" s="78">
        <v>60</v>
      </c>
      <c r="H987" s="137" t="s">
        <v>337</v>
      </c>
      <c r="I987" s="137" t="s">
        <v>503</v>
      </c>
      <c r="J987" s="78" t="s">
        <v>550</v>
      </c>
      <c r="K987" s="160" t="s">
        <v>1168</v>
      </c>
      <c r="L987" s="59" t="s">
        <v>552</v>
      </c>
      <c r="M987" s="59" t="s">
        <v>365</v>
      </c>
      <c r="N987" s="59" t="s">
        <v>1168</v>
      </c>
      <c r="O987" s="59" t="s">
        <v>1168</v>
      </c>
      <c r="P987" s="77"/>
      <c r="Q987" s="105"/>
    </row>
    <row r="988" spans="2:17" ht="230.25" thickBot="1" x14ac:dyDescent="0.25">
      <c r="B988" s="135" t="s">
        <v>143</v>
      </c>
      <c r="C988" s="70" t="s">
        <v>83</v>
      </c>
      <c r="D988" s="78" t="s">
        <v>665</v>
      </c>
      <c r="E988" s="76">
        <f t="shared" ref="E988:E1002" si="28">IFERROR(1/COUNTIFS(D:D,D988)," ")</f>
        <v>8.3333333333333329E-2</v>
      </c>
      <c r="F988" s="137" t="s">
        <v>698</v>
      </c>
      <c r="G988" s="78">
        <v>60</v>
      </c>
      <c r="H988" s="137" t="s">
        <v>337</v>
      </c>
      <c r="I988" s="137" t="s">
        <v>497</v>
      </c>
      <c r="J988" s="78" t="s">
        <v>548</v>
      </c>
      <c r="K988" s="91" t="s">
        <v>475</v>
      </c>
      <c r="L988" s="60" t="s">
        <v>551</v>
      </c>
      <c r="M988" s="59" t="s">
        <v>365</v>
      </c>
      <c r="N988" s="59" t="s">
        <v>1168</v>
      </c>
      <c r="O988" s="59" t="s">
        <v>1168</v>
      </c>
      <c r="P988" s="77"/>
      <c r="Q988" s="105"/>
    </row>
    <row r="989" spans="2:17" ht="230.25" thickBot="1" x14ac:dyDescent="0.25">
      <c r="B989" s="135" t="s">
        <v>143</v>
      </c>
      <c r="C989" s="70" t="s">
        <v>83</v>
      </c>
      <c r="D989" s="78" t="s">
        <v>665</v>
      </c>
      <c r="E989" s="76">
        <f t="shared" si="28"/>
        <v>8.3333333333333329E-2</v>
      </c>
      <c r="F989" s="137" t="s">
        <v>698</v>
      </c>
      <c r="G989" s="78">
        <v>60</v>
      </c>
      <c r="H989" s="137" t="s">
        <v>337</v>
      </c>
      <c r="I989" s="137" t="s">
        <v>498</v>
      </c>
      <c r="J989" s="78" t="s">
        <v>549</v>
      </c>
      <c r="K989" s="160" t="s">
        <v>1168</v>
      </c>
      <c r="L989" s="60" t="s">
        <v>552</v>
      </c>
      <c r="M989" s="59" t="s">
        <v>365</v>
      </c>
      <c r="N989" s="59" t="s">
        <v>1168</v>
      </c>
      <c r="O989" s="59" t="s">
        <v>1168</v>
      </c>
      <c r="P989" s="77"/>
      <c r="Q989" s="105"/>
    </row>
    <row r="990" spans="2:17" ht="230.25" thickBot="1" x14ac:dyDescent="0.25">
      <c r="B990" s="135" t="s">
        <v>143</v>
      </c>
      <c r="C990" s="70" t="s">
        <v>83</v>
      </c>
      <c r="D990" s="78" t="s">
        <v>665</v>
      </c>
      <c r="E990" s="76">
        <f t="shared" si="28"/>
        <v>8.3333333333333329E-2</v>
      </c>
      <c r="F990" s="137" t="s">
        <v>698</v>
      </c>
      <c r="G990" s="78">
        <v>60</v>
      </c>
      <c r="H990" s="137" t="s">
        <v>337</v>
      </c>
      <c r="I990" s="137" t="s">
        <v>503</v>
      </c>
      <c r="J990" s="78" t="s">
        <v>550</v>
      </c>
      <c r="K990" s="160" t="s">
        <v>1168</v>
      </c>
      <c r="L990" s="60" t="s">
        <v>552</v>
      </c>
      <c r="M990" s="59" t="s">
        <v>365</v>
      </c>
      <c r="N990" s="59" t="s">
        <v>1168</v>
      </c>
      <c r="O990" s="59" t="s">
        <v>1168</v>
      </c>
      <c r="P990" s="77"/>
      <c r="Q990" s="105"/>
    </row>
    <row r="991" spans="2:17" ht="192" thickBot="1" x14ac:dyDescent="0.25">
      <c r="B991" s="135" t="s">
        <v>143</v>
      </c>
      <c r="C991" s="70" t="s">
        <v>83</v>
      </c>
      <c r="D991" s="78" t="s">
        <v>675</v>
      </c>
      <c r="E991" s="76">
        <f t="shared" si="28"/>
        <v>0.33333333333333331</v>
      </c>
      <c r="F991" s="137" t="s">
        <v>392</v>
      </c>
      <c r="G991" s="78">
        <v>60</v>
      </c>
      <c r="H991" s="137" t="s">
        <v>337</v>
      </c>
      <c r="I991" s="137" t="s">
        <v>497</v>
      </c>
      <c r="J991" s="78" t="s">
        <v>548</v>
      </c>
      <c r="K991" s="91" t="s">
        <v>475</v>
      </c>
      <c r="L991" s="59" t="s">
        <v>551</v>
      </c>
      <c r="M991" s="59" t="s">
        <v>365</v>
      </c>
      <c r="N991" s="59" t="s">
        <v>1168</v>
      </c>
      <c r="O991" s="59" t="s">
        <v>1168</v>
      </c>
      <c r="P991" s="77"/>
      <c r="Q991" s="105"/>
    </row>
    <row r="992" spans="2:17" ht="39" thickBot="1" x14ac:dyDescent="0.25">
      <c r="B992" s="135" t="s">
        <v>143</v>
      </c>
      <c r="C992" s="70" t="s">
        <v>83</v>
      </c>
      <c r="D992" s="78" t="s">
        <v>675</v>
      </c>
      <c r="E992" s="76">
        <f t="shared" si="28"/>
        <v>0.33333333333333331</v>
      </c>
      <c r="F992" s="137" t="s">
        <v>392</v>
      </c>
      <c r="G992" s="78">
        <v>60</v>
      </c>
      <c r="H992" s="137" t="s">
        <v>337</v>
      </c>
      <c r="I992" s="137" t="s">
        <v>498</v>
      </c>
      <c r="J992" s="78" t="s">
        <v>549</v>
      </c>
      <c r="K992" s="160" t="s">
        <v>1168</v>
      </c>
      <c r="L992" s="59" t="s">
        <v>552</v>
      </c>
      <c r="M992" s="59" t="s">
        <v>365</v>
      </c>
      <c r="N992" s="59" t="s">
        <v>1168</v>
      </c>
      <c r="O992" s="59" t="s">
        <v>1168</v>
      </c>
      <c r="P992" s="77"/>
      <c r="Q992" s="105"/>
    </row>
    <row r="993" spans="2:21" ht="39" thickBot="1" x14ac:dyDescent="0.25">
      <c r="B993" s="135" t="s">
        <v>143</v>
      </c>
      <c r="C993" s="70" t="s">
        <v>83</v>
      </c>
      <c r="D993" s="78" t="s">
        <v>675</v>
      </c>
      <c r="E993" s="76">
        <f t="shared" si="28"/>
        <v>0.33333333333333331</v>
      </c>
      <c r="F993" s="137" t="s">
        <v>392</v>
      </c>
      <c r="G993" s="78">
        <v>60</v>
      </c>
      <c r="H993" s="137" t="s">
        <v>337</v>
      </c>
      <c r="I993" s="137" t="s">
        <v>503</v>
      </c>
      <c r="J993" s="78" t="s">
        <v>550</v>
      </c>
      <c r="K993" s="160" t="s">
        <v>1168</v>
      </c>
      <c r="L993" s="59" t="s">
        <v>552</v>
      </c>
      <c r="M993" s="59" t="s">
        <v>365</v>
      </c>
      <c r="N993" s="59" t="s">
        <v>1168</v>
      </c>
      <c r="O993" s="59" t="s">
        <v>1168</v>
      </c>
      <c r="P993" s="77"/>
      <c r="Q993" s="105"/>
    </row>
    <row r="994" spans="2:21" ht="192" thickBot="1" x14ac:dyDescent="0.25">
      <c r="B994" s="135" t="s">
        <v>117</v>
      </c>
      <c r="C994" s="70" t="s">
        <v>39</v>
      </c>
      <c r="D994" s="143" t="s">
        <v>832</v>
      </c>
      <c r="E994" s="76">
        <f t="shared" si="28"/>
        <v>0.33333333333333331</v>
      </c>
      <c r="F994" s="137" t="s">
        <v>827</v>
      </c>
      <c r="G994" s="78">
        <v>60</v>
      </c>
      <c r="H994" s="137" t="s">
        <v>337</v>
      </c>
      <c r="I994" s="137" t="s">
        <v>497</v>
      </c>
      <c r="J994" s="78" t="s">
        <v>548</v>
      </c>
      <c r="K994" s="112" t="s">
        <v>475</v>
      </c>
      <c r="L994" s="59" t="s">
        <v>551</v>
      </c>
      <c r="M994" s="59" t="s">
        <v>365</v>
      </c>
      <c r="N994" s="59" t="s">
        <v>1168</v>
      </c>
      <c r="O994" s="59" t="s">
        <v>1168</v>
      </c>
      <c r="P994" s="77"/>
      <c r="Q994" s="105"/>
    </row>
    <row r="995" spans="2:21" ht="95.45" customHeight="1" thickBot="1" x14ac:dyDescent="0.25">
      <c r="B995" s="135" t="s">
        <v>117</v>
      </c>
      <c r="C995" s="70" t="s">
        <v>39</v>
      </c>
      <c r="D995" s="143" t="s">
        <v>832</v>
      </c>
      <c r="E995" s="76">
        <f t="shared" si="28"/>
        <v>0.33333333333333331</v>
      </c>
      <c r="F995" s="137" t="s">
        <v>827</v>
      </c>
      <c r="G995" s="78">
        <v>60</v>
      </c>
      <c r="H995" s="137" t="s">
        <v>337</v>
      </c>
      <c r="I995" s="137" t="s">
        <v>498</v>
      </c>
      <c r="J995" s="78" t="s">
        <v>549</v>
      </c>
      <c r="K995" s="160" t="s">
        <v>1168</v>
      </c>
      <c r="L995" s="59" t="s">
        <v>552</v>
      </c>
      <c r="M995" s="59" t="s">
        <v>365</v>
      </c>
      <c r="N995" s="59" t="s">
        <v>1168</v>
      </c>
      <c r="O995" s="59" t="s">
        <v>1168</v>
      </c>
      <c r="P995" s="77"/>
      <c r="Q995" s="105"/>
    </row>
    <row r="996" spans="2:21" ht="87" customHeight="1" thickBot="1" x14ac:dyDescent="0.25">
      <c r="B996" s="135" t="s">
        <v>117</v>
      </c>
      <c r="C996" s="70" t="s">
        <v>39</v>
      </c>
      <c r="D996" s="143" t="s">
        <v>832</v>
      </c>
      <c r="E996" s="76">
        <f t="shared" si="28"/>
        <v>0.33333333333333331</v>
      </c>
      <c r="F996" s="137" t="s">
        <v>827</v>
      </c>
      <c r="G996" s="78">
        <v>60</v>
      </c>
      <c r="H996" s="137" t="s">
        <v>337</v>
      </c>
      <c r="I996" s="137" t="s">
        <v>503</v>
      </c>
      <c r="J996" s="78" t="s">
        <v>550</v>
      </c>
      <c r="K996" s="160" t="s">
        <v>1168</v>
      </c>
      <c r="L996" s="59" t="s">
        <v>552</v>
      </c>
      <c r="M996" s="59" t="s">
        <v>365</v>
      </c>
      <c r="N996" s="59" t="s">
        <v>1168</v>
      </c>
      <c r="O996" s="59" t="s">
        <v>1168</v>
      </c>
      <c r="P996" s="77"/>
      <c r="Q996" s="105"/>
    </row>
    <row r="997" spans="2:21" ht="87" customHeight="1" thickBot="1" x14ac:dyDescent="0.25">
      <c r="B997" s="135" t="s">
        <v>140</v>
      </c>
      <c r="C997" s="70" t="s">
        <v>871</v>
      </c>
      <c r="D997" s="143" t="s">
        <v>894</v>
      </c>
      <c r="E997" s="76">
        <f t="shared" si="28"/>
        <v>0.16666666666666666</v>
      </c>
      <c r="F997" s="137" t="s">
        <v>874</v>
      </c>
      <c r="G997" s="78">
        <v>60</v>
      </c>
      <c r="H997" s="137" t="s">
        <v>337</v>
      </c>
      <c r="I997" s="137" t="s">
        <v>497</v>
      </c>
      <c r="J997" s="78" t="s">
        <v>548</v>
      </c>
      <c r="K997" s="160" t="s">
        <v>1168</v>
      </c>
      <c r="L997" s="59" t="s">
        <v>551</v>
      </c>
      <c r="M997" s="59" t="s">
        <v>365</v>
      </c>
      <c r="N997" s="59" t="s">
        <v>1168</v>
      </c>
      <c r="O997" s="59" t="s">
        <v>1168</v>
      </c>
      <c r="P997" s="77"/>
      <c r="Q997" s="105"/>
    </row>
    <row r="998" spans="2:21" ht="87" customHeight="1" thickBot="1" x14ac:dyDescent="0.25">
      <c r="B998" s="135" t="s">
        <v>140</v>
      </c>
      <c r="C998" s="70" t="s">
        <v>871</v>
      </c>
      <c r="D998" s="143" t="s">
        <v>894</v>
      </c>
      <c r="E998" s="76">
        <f t="shared" si="28"/>
        <v>0.16666666666666666</v>
      </c>
      <c r="F998" s="137" t="s">
        <v>874</v>
      </c>
      <c r="G998" s="78">
        <v>60</v>
      </c>
      <c r="H998" s="137" t="s">
        <v>337</v>
      </c>
      <c r="I998" s="137" t="s">
        <v>498</v>
      </c>
      <c r="J998" s="78" t="s">
        <v>549</v>
      </c>
      <c r="K998" s="160" t="s">
        <v>1168</v>
      </c>
      <c r="L998" s="59" t="s">
        <v>552</v>
      </c>
      <c r="M998" s="59" t="s">
        <v>365</v>
      </c>
      <c r="N998" s="59" t="s">
        <v>1168</v>
      </c>
      <c r="O998" s="59" t="s">
        <v>1168</v>
      </c>
      <c r="P998" s="77"/>
      <c r="Q998" s="105"/>
    </row>
    <row r="999" spans="2:21" ht="87" customHeight="1" thickBot="1" x14ac:dyDescent="0.25">
      <c r="B999" s="135" t="s">
        <v>140</v>
      </c>
      <c r="C999" s="70" t="s">
        <v>871</v>
      </c>
      <c r="D999" s="143" t="s">
        <v>894</v>
      </c>
      <c r="E999" s="76">
        <f t="shared" si="28"/>
        <v>0.16666666666666666</v>
      </c>
      <c r="F999" s="137" t="s">
        <v>874</v>
      </c>
      <c r="G999" s="78">
        <v>60</v>
      </c>
      <c r="H999" s="137" t="s">
        <v>337</v>
      </c>
      <c r="I999" s="137" t="s">
        <v>503</v>
      </c>
      <c r="J999" s="78" t="s">
        <v>550</v>
      </c>
      <c r="K999" s="112" t="s">
        <v>475</v>
      </c>
      <c r="L999" s="59" t="s">
        <v>552</v>
      </c>
      <c r="M999" s="59" t="s">
        <v>365</v>
      </c>
      <c r="N999" s="59" t="s">
        <v>1168</v>
      </c>
      <c r="O999" s="59" t="s">
        <v>1168</v>
      </c>
      <c r="P999" s="77"/>
      <c r="Q999" s="105"/>
    </row>
    <row r="1000" spans="2:21" ht="87" customHeight="1" thickBot="1" x14ac:dyDescent="0.25">
      <c r="B1000" s="135" t="s">
        <v>145</v>
      </c>
      <c r="C1000" s="70" t="s">
        <v>946</v>
      </c>
      <c r="D1000" s="143" t="s">
        <v>980</v>
      </c>
      <c r="E1000" s="76">
        <f t="shared" si="28"/>
        <v>0.16666666666666666</v>
      </c>
      <c r="F1000" s="137" t="s">
        <v>957</v>
      </c>
      <c r="G1000" s="78">
        <v>60</v>
      </c>
      <c r="H1000" s="137" t="s">
        <v>337</v>
      </c>
      <c r="I1000" s="137" t="s">
        <v>497</v>
      </c>
      <c r="J1000" s="78" t="s">
        <v>548</v>
      </c>
      <c r="K1000" s="160" t="s">
        <v>1168</v>
      </c>
      <c r="L1000" s="59" t="s">
        <v>551</v>
      </c>
      <c r="M1000" s="59" t="s">
        <v>365</v>
      </c>
      <c r="N1000" s="59" t="s">
        <v>1168</v>
      </c>
      <c r="O1000" s="59" t="s">
        <v>1168</v>
      </c>
      <c r="P1000" s="77"/>
      <c r="Q1000" s="105"/>
    </row>
    <row r="1001" spans="2:21" ht="87" customHeight="1" thickBot="1" x14ac:dyDescent="0.25">
      <c r="B1001" s="135" t="s">
        <v>145</v>
      </c>
      <c r="C1001" s="70" t="s">
        <v>946</v>
      </c>
      <c r="D1001" s="143" t="s">
        <v>980</v>
      </c>
      <c r="E1001" s="76">
        <f t="shared" si="28"/>
        <v>0.16666666666666666</v>
      </c>
      <c r="F1001" s="137" t="s">
        <v>957</v>
      </c>
      <c r="G1001" s="78">
        <v>60</v>
      </c>
      <c r="H1001" s="137" t="s">
        <v>337</v>
      </c>
      <c r="I1001" s="137" t="s">
        <v>498</v>
      </c>
      <c r="J1001" s="78" t="s">
        <v>549</v>
      </c>
      <c r="K1001" s="160" t="s">
        <v>1168</v>
      </c>
      <c r="L1001" s="59" t="s">
        <v>552</v>
      </c>
      <c r="M1001" s="59" t="s">
        <v>365</v>
      </c>
      <c r="N1001" s="59" t="s">
        <v>1168</v>
      </c>
      <c r="O1001" s="59" t="s">
        <v>1168</v>
      </c>
      <c r="P1001" s="77"/>
      <c r="Q1001" s="105"/>
    </row>
    <row r="1002" spans="2:21" ht="87" customHeight="1" thickBot="1" x14ac:dyDescent="0.25">
      <c r="B1002" s="135" t="s">
        <v>145</v>
      </c>
      <c r="C1002" s="70" t="s">
        <v>946</v>
      </c>
      <c r="D1002" s="143" t="s">
        <v>980</v>
      </c>
      <c r="E1002" s="76">
        <f t="shared" si="28"/>
        <v>0.16666666666666666</v>
      </c>
      <c r="F1002" s="137" t="s">
        <v>957</v>
      </c>
      <c r="G1002" s="78">
        <v>60</v>
      </c>
      <c r="H1002" s="137" t="s">
        <v>337</v>
      </c>
      <c r="I1002" s="137" t="s">
        <v>503</v>
      </c>
      <c r="J1002" s="78" t="s">
        <v>550</v>
      </c>
      <c r="K1002" s="112" t="s">
        <v>475</v>
      </c>
      <c r="L1002" s="59" t="s">
        <v>552</v>
      </c>
      <c r="M1002" s="59" t="s">
        <v>365</v>
      </c>
      <c r="N1002" s="59" t="s">
        <v>1168</v>
      </c>
      <c r="O1002" s="59" t="s">
        <v>1168</v>
      </c>
      <c r="P1002" s="77"/>
      <c r="Q1002" s="105"/>
    </row>
    <row r="1003" spans="2:21" ht="87" customHeight="1" thickBot="1" x14ac:dyDescent="0.25">
      <c r="B1003" s="135" t="s">
        <v>130</v>
      </c>
      <c r="C1003" s="70" t="s">
        <v>453</v>
      </c>
      <c r="D1003" s="143" t="s">
        <v>664</v>
      </c>
      <c r="E1003" s="161" t="s">
        <v>1168</v>
      </c>
      <c r="F1003" s="137" t="s">
        <v>457</v>
      </c>
      <c r="G1003" s="78">
        <v>60</v>
      </c>
      <c r="H1003" s="137" t="s">
        <v>337</v>
      </c>
      <c r="I1003" s="137" t="s">
        <v>497</v>
      </c>
      <c r="J1003" s="78" t="s">
        <v>548</v>
      </c>
      <c r="K1003" s="129" t="s">
        <v>475</v>
      </c>
      <c r="L1003" s="59" t="s">
        <v>551</v>
      </c>
      <c r="M1003" s="59" t="s">
        <v>365</v>
      </c>
      <c r="N1003" s="59" t="s">
        <v>1168</v>
      </c>
      <c r="O1003" s="59" t="s">
        <v>1168</v>
      </c>
      <c r="P1003" s="77"/>
      <c r="Q1003" s="105"/>
    </row>
    <row r="1004" spans="2:21" ht="87" customHeight="1" thickBot="1" x14ac:dyDescent="0.25">
      <c r="B1004" s="135" t="s">
        <v>130</v>
      </c>
      <c r="C1004" s="70" t="s">
        <v>453</v>
      </c>
      <c r="D1004" s="143" t="s">
        <v>664</v>
      </c>
      <c r="E1004" s="161" t="s">
        <v>1168</v>
      </c>
      <c r="F1004" s="137" t="s">
        <v>457</v>
      </c>
      <c r="G1004" s="78">
        <v>60</v>
      </c>
      <c r="H1004" s="137" t="s">
        <v>337</v>
      </c>
      <c r="I1004" s="137" t="s">
        <v>498</v>
      </c>
      <c r="J1004" s="78" t="s">
        <v>549</v>
      </c>
      <c r="K1004" s="160" t="s">
        <v>1168</v>
      </c>
      <c r="L1004" s="59" t="s">
        <v>552</v>
      </c>
      <c r="M1004" s="59" t="s">
        <v>365</v>
      </c>
      <c r="N1004" s="59" t="s">
        <v>1168</v>
      </c>
      <c r="O1004" s="59" t="s">
        <v>1168</v>
      </c>
      <c r="P1004" s="77"/>
      <c r="Q1004" s="105"/>
    </row>
    <row r="1005" spans="2:21" ht="87" customHeight="1" thickBot="1" x14ac:dyDescent="0.25">
      <c r="B1005" s="135" t="s">
        <v>130</v>
      </c>
      <c r="C1005" s="70" t="s">
        <v>453</v>
      </c>
      <c r="D1005" s="143" t="s">
        <v>664</v>
      </c>
      <c r="E1005" s="161" t="s">
        <v>1168</v>
      </c>
      <c r="F1005" s="137" t="s">
        <v>457</v>
      </c>
      <c r="G1005" s="78">
        <v>60</v>
      </c>
      <c r="H1005" s="137" t="s">
        <v>337</v>
      </c>
      <c r="I1005" s="137" t="s">
        <v>503</v>
      </c>
      <c r="J1005" s="78" t="s">
        <v>550</v>
      </c>
      <c r="K1005" s="160" t="s">
        <v>1168</v>
      </c>
      <c r="L1005" s="59" t="s">
        <v>552</v>
      </c>
      <c r="M1005" s="59" t="s">
        <v>365</v>
      </c>
      <c r="N1005" s="59" t="s">
        <v>1168</v>
      </c>
      <c r="O1005" s="59" t="s">
        <v>1168</v>
      </c>
      <c r="P1005" s="77"/>
      <c r="Q1005" s="105"/>
    </row>
    <row r="1006" spans="2:21" ht="141" thickBot="1" x14ac:dyDescent="0.25">
      <c r="B1006" s="135" t="s">
        <v>154</v>
      </c>
      <c r="C1006" s="70" t="s">
        <v>1032</v>
      </c>
      <c r="D1006" s="113" t="s">
        <v>1038</v>
      </c>
      <c r="E1006" s="76">
        <f>IFERROR(1/COUNTIFS(D:D,D1006)," ")</f>
        <v>0.25</v>
      </c>
      <c r="F1006" s="137" t="s">
        <v>1035</v>
      </c>
      <c r="G1006" s="78">
        <v>61</v>
      </c>
      <c r="H1006" s="137" t="s">
        <v>1154</v>
      </c>
      <c r="I1006" s="137" t="s">
        <v>1168</v>
      </c>
      <c r="J1006" s="163" t="s">
        <v>1168</v>
      </c>
      <c r="K1006" s="160" t="s">
        <v>1168</v>
      </c>
      <c r="L1006" s="59" t="s">
        <v>1168</v>
      </c>
      <c r="M1006" s="59" t="s">
        <v>1168</v>
      </c>
      <c r="N1006" s="59" t="s">
        <v>1168</v>
      </c>
      <c r="O1006" s="59" t="s">
        <v>1168</v>
      </c>
      <c r="P1006" s="77"/>
      <c r="Q1006" s="105"/>
    </row>
    <row r="1007" spans="2:21" ht="13.5" thickBot="1" x14ac:dyDescent="0.25">
      <c r="B1007" s="109"/>
      <c r="C1007" s="64"/>
      <c r="D1007" s="83"/>
      <c r="E1007" s="61"/>
      <c r="F1007" s="64"/>
      <c r="G1007" s="165"/>
      <c r="H1007" s="64"/>
      <c r="I1007" s="64"/>
      <c r="J1007" s="61"/>
      <c r="K1007" s="61"/>
      <c r="L1007" s="64"/>
      <c r="M1007" s="64"/>
      <c r="N1007" s="64"/>
      <c r="O1007" s="65"/>
      <c r="P1007" s="77"/>
      <c r="Q1007" s="105"/>
      <c r="U1007" s="167"/>
    </row>
    <row r="1008" spans="2:21" x14ac:dyDescent="0.2">
      <c r="B1008" s="77"/>
      <c r="C1008" s="77"/>
      <c r="D1008" s="77"/>
      <c r="E1008" s="77"/>
      <c r="F1008" s="77"/>
      <c r="G1008" s="77"/>
      <c r="H1008" s="77"/>
      <c r="I1008" s="77"/>
      <c r="J1008" s="77"/>
      <c r="K1008" s="77"/>
      <c r="L1008" s="77"/>
      <c r="M1008" s="77"/>
      <c r="N1008" s="77"/>
      <c r="O1008" s="77"/>
      <c r="P1008" s="77"/>
      <c r="Q1008" s="105"/>
      <c r="U1008" s="167"/>
    </row>
    <row r="1009" spans="2:22" x14ac:dyDescent="0.2">
      <c r="B1009" s="77"/>
      <c r="C1009" s="77"/>
      <c r="D1009" s="77"/>
      <c r="E1009" s="77"/>
      <c r="F1009" s="77"/>
      <c r="G1009" s="77"/>
      <c r="H1009" s="77"/>
      <c r="I1009" s="77"/>
      <c r="J1009" s="77"/>
      <c r="K1009" s="77"/>
      <c r="L1009" s="77"/>
      <c r="M1009" s="77"/>
      <c r="N1009" s="77"/>
      <c r="O1009" s="77"/>
      <c r="P1009" s="77"/>
      <c r="Q1009" s="105"/>
      <c r="U1009" s="167"/>
    </row>
    <row r="1010" spans="2:22" x14ac:dyDescent="0.2">
      <c r="B1010" s="105"/>
      <c r="C1010" s="105"/>
      <c r="D1010" s="105"/>
      <c r="E1010" s="105"/>
      <c r="F1010" s="105"/>
      <c r="G1010" s="105"/>
      <c r="H1010" s="105"/>
      <c r="I1010" s="105"/>
      <c r="J1010" s="105"/>
      <c r="K1010" s="105"/>
      <c r="L1010" s="105"/>
      <c r="M1010" s="105"/>
      <c r="N1010" s="105"/>
      <c r="O1010" s="105"/>
      <c r="P1010" s="105"/>
      <c r="Q1010" s="105"/>
      <c r="U1010" s="167"/>
    </row>
    <row r="1011" spans="2:22" x14ac:dyDescent="0.2">
      <c r="U1011" s="167"/>
    </row>
    <row r="1012" spans="2:22" ht="13.5" thickBot="1" x14ac:dyDescent="0.25">
      <c r="U1012" s="167"/>
    </row>
    <row r="1013" spans="2:22" ht="13.5" thickBot="1" x14ac:dyDescent="0.25">
      <c r="T1013" s="24" t="s">
        <v>169</v>
      </c>
      <c r="U1013" s="24"/>
      <c r="V1013" s="24"/>
    </row>
    <row r="1014" spans="2:22" ht="12.75" customHeight="1" thickBot="1" x14ac:dyDescent="0.25">
      <c r="T1014" s="85">
        <v>1</v>
      </c>
      <c r="U1014" s="25" t="s">
        <v>209</v>
      </c>
      <c r="V1014" s="25"/>
    </row>
    <row r="1015" spans="2:22" ht="12.75" customHeight="1" thickBot="1" x14ac:dyDescent="0.25">
      <c r="T1015" s="85">
        <v>2</v>
      </c>
      <c r="U1015" s="25" t="s">
        <v>262</v>
      </c>
      <c r="V1015" s="25"/>
    </row>
    <row r="1016" spans="2:22" ht="12.75" customHeight="1" thickBot="1" x14ac:dyDescent="0.25">
      <c r="T1016" s="85">
        <v>3</v>
      </c>
      <c r="U1016" s="25" t="s">
        <v>350</v>
      </c>
      <c r="V1016" s="25" t="s">
        <v>338</v>
      </c>
    </row>
    <row r="1017" spans="2:22" ht="12.75" customHeight="1" thickBot="1" x14ac:dyDescent="0.25">
      <c r="T1017" s="85">
        <v>4</v>
      </c>
      <c r="U1017" s="25" t="s">
        <v>326</v>
      </c>
      <c r="V1017" s="25"/>
    </row>
    <row r="1018" spans="2:22" ht="12.75" customHeight="1" thickBot="1" x14ac:dyDescent="0.25">
      <c r="T1018" s="85">
        <v>5</v>
      </c>
      <c r="U1018" s="25" t="s">
        <v>15</v>
      </c>
      <c r="V1018" s="25"/>
    </row>
    <row r="1019" spans="2:22" ht="12.75" customHeight="1" thickBot="1" x14ac:dyDescent="0.25">
      <c r="T1019" s="85">
        <v>6</v>
      </c>
      <c r="U1019" s="25" t="s">
        <v>166</v>
      </c>
      <c r="V1019" s="25"/>
    </row>
    <row r="1020" spans="2:22" ht="12.75" customHeight="1" thickBot="1" x14ac:dyDescent="0.25">
      <c r="T1020" s="85">
        <v>7</v>
      </c>
      <c r="U1020" s="25" t="s">
        <v>318</v>
      </c>
      <c r="V1020" s="25"/>
    </row>
    <row r="1021" spans="2:22" ht="12.75" customHeight="1" thickBot="1" x14ac:dyDescent="0.25">
      <c r="T1021" s="85">
        <v>8</v>
      </c>
      <c r="U1021" s="25" t="s">
        <v>317</v>
      </c>
      <c r="V1021" s="25"/>
    </row>
    <row r="1022" spans="2:22" ht="12.75" customHeight="1" thickBot="1" x14ac:dyDescent="0.25">
      <c r="T1022" s="85">
        <v>9</v>
      </c>
      <c r="U1022" s="25" t="s">
        <v>330</v>
      </c>
      <c r="V1022" s="25"/>
    </row>
    <row r="1023" spans="2:22" ht="12.75" customHeight="1" thickBot="1" x14ac:dyDescent="0.25">
      <c r="T1023" s="85">
        <v>10</v>
      </c>
      <c r="U1023" s="25" t="s">
        <v>241</v>
      </c>
      <c r="V1023" s="25"/>
    </row>
    <row r="1024" spans="2:22" ht="12.75" customHeight="1" thickBot="1" x14ac:dyDescent="0.25">
      <c r="T1024" s="85">
        <v>11</v>
      </c>
      <c r="U1024" s="25" t="s">
        <v>351</v>
      </c>
      <c r="V1024" s="25" t="s">
        <v>165</v>
      </c>
    </row>
    <row r="1025" spans="20:22" ht="12.75" customHeight="1" thickBot="1" x14ac:dyDescent="0.25">
      <c r="T1025" s="85">
        <v>12</v>
      </c>
      <c r="U1025" s="25" t="s">
        <v>313</v>
      </c>
      <c r="V1025" s="25"/>
    </row>
    <row r="1026" spans="20:22" ht="12.75" customHeight="1" thickBot="1" x14ac:dyDescent="0.25">
      <c r="T1026" s="85">
        <v>13</v>
      </c>
      <c r="U1026" s="25" t="s">
        <v>323</v>
      </c>
      <c r="V1026" s="25"/>
    </row>
    <row r="1027" spans="20:22" ht="12.75" customHeight="1" thickBot="1" x14ac:dyDescent="0.25">
      <c r="T1027" s="85">
        <v>14</v>
      </c>
      <c r="U1027" s="25" t="s">
        <v>347</v>
      </c>
      <c r="V1027" s="25"/>
    </row>
    <row r="1028" spans="20:22" ht="12.75" customHeight="1" thickBot="1" x14ac:dyDescent="0.25">
      <c r="T1028" s="85">
        <v>15</v>
      </c>
      <c r="U1028" s="25" t="s">
        <v>321</v>
      </c>
      <c r="V1028" s="25"/>
    </row>
    <row r="1029" spans="20:22" ht="12.75" customHeight="1" thickBot="1" x14ac:dyDescent="0.25">
      <c r="T1029" s="85">
        <v>16</v>
      </c>
      <c r="U1029" s="25" t="s">
        <v>225</v>
      </c>
      <c r="V1029" s="25"/>
    </row>
    <row r="1030" spans="20:22" ht="12.75" customHeight="1" thickBot="1" x14ac:dyDescent="0.25">
      <c r="T1030" s="85">
        <v>17</v>
      </c>
      <c r="U1030" s="25" t="s">
        <v>324</v>
      </c>
      <c r="V1030" s="25"/>
    </row>
    <row r="1031" spans="20:22" ht="12.75" customHeight="1" thickBot="1" x14ac:dyDescent="0.25">
      <c r="T1031" s="85">
        <v>18</v>
      </c>
      <c r="U1031" s="25" t="s">
        <v>329</v>
      </c>
      <c r="V1031" s="25"/>
    </row>
    <row r="1032" spans="20:22" ht="12.75" customHeight="1" thickBot="1" x14ac:dyDescent="0.25">
      <c r="T1032" s="85">
        <v>19</v>
      </c>
      <c r="U1032" s="25" t="s">
        <v>335</v>
      </c>
      <c r="V1032" s="25"/>
    </row>
    <row r="1033" spans="20:22" ht="12.75" customHeight="1" thickBot="1" x14ac:dyDescent="0.25">
      <c r="T1033" s="85">
        <v>20</v>
      </c>
      <c r="U1033" s="25" t="s">
        <v>345</v>
      </c>
      <c r="V1033" s="25"/>
    </row>
    <row r="1034" spans="20:22" ht="12.75" customHeight="1" thickBot="1" x14ac:dyDescent="0.25">
      <c r="T1034" s="85">
        <v>21</v>
      </c>
      <c r="U1034" s="25" t="s">
        <v>339</v>
      </c>
      <c r="V1034" s="25"/>
    </row>
    <row r="1035" spans="20:22" ht="12.75" customHeight="1" thickBot="1" x14ac:dyDescent="0.25">
      <c r="T1035" s="85">
        <v>22</v>
      </c>
      <c r="U1035" s="25" t="s">
        <v>223</v>
      </c>
      <c r="V1035" s="25"/>
    </row>
    <row r="1036" spans="20:22" ht="12.75" customHeight="1" thickBot="1" x14ac:dyDescent="0.25">
      <c r="T1036" s="85">
        <v>23</v>
      </c>
      <c r="U1036" s="25" t="s">
        <v>327</v>
      </c>
      <c r="V1036" s="25"/>
    </row>
    <row r="1037" spans="20:22" ht="12.75" customHeight="1" thickBot="1" x14ac:dyDescent="0.25">
      <c r="T1037" s="85">
        <v>24</v>
      </c>
      <c r="U1037" s="25" t="s">
        <v>311</v>
      </c>
      <c r="V1037" s="25"/>
    </row>
    <row r="1038" spans="20:22" ht="12.75" customHeight="1" thickBot="1" x14ac:dyDescent="0.25">
      <c r="T1038" s="85">
        <v>25</v>
      </c>
      <c r="U1038" s="25" t="s">
        <v>239</v>
      </c>
      <c r="V1038" s="25"/>
    </row>
    <row r="1039" spans="20:22" ht="12.75" customHeight="1" thickBot="1" x14ac:dyDescent="0.25">
      <c r="T1039" s="85">
        <v>26</v>
      </c>
      <c r="U1039" s="25" t="s">
        <v>30</v>
      </c>
      <c r="V1039" s="25"/>
    </row>
    <row r="1040" spans="20:22" ht="12.75" customHeight="1" thickBot="1" x14ac:dyDescent="0.25">
      <c r="T1040" s="85">
        <v>27</v>
      </c>
      <c r="U1040" s="25" t="s">
        <v>325</v>
      </c>
      <c r="V1040" s="25"/>
    </row>
    <row r="1041" spans="20:22" ht="12.75" customHeight="1" thickBot="1" x14ac:dyDescent="0.25">
      <c r="T1041" s="85">
        <v>28</v>
      </c>
      <c r="U1041" s="25" t="s">
        <v>352</v>
      </c>
      <c r="V1041" s="25" t="s">
        <v>314</v>
      </c>
    </row>
    <row r="1042" spans="20:22" ht="12.75" customHeight="1" thickBot="1" x14ac:dyDescent="0.25">
      <c r="T1042" s="85">
        <v>29</v>
      </c>
      <c r="U1042" s="25" t="s">
        <v>340</v>
      </c>
      <c r="V1042" s="25"/>
    </row>
    <row r="1043" spans="20:22" ht="12.75" customHeight="1" thickBot="1" x14ac:dyDescent="0.25">
      <c r="T1043" s="85">
        <v>30</v>
      </c>
      <c r="U1043" s="25" t="s">
        <v>312</v>
      </c>
      <c r="V1043" s="25"/>
    </row>
    <row r="1044" spans="20:22" ht="12.75" customHeight="1" thickBot="1" x14ac:dyDescent="0.25">
      <c r="T1044" s="85">
        <v>31</v>
      </c>
      <c r="U1044" s="25" t="s">
        <v>279</v>
      </c>
      <c r="V1044" s="25"/>
    </row>
    <row r="1045" spans="20:22" ht="12.75" customHeight="1" thickBot="1" x14ac:dyDescent="0.25">
      <c r="T1045" s="85">
        <v>32</v>
      </c>
      <c r="U1045" s="25" t="s">
        <v>344</v>
      </c>
      <c r="V1045" s="25"/>
    </row>
    <row r="1046" spans="20:22" ht="12.75" customHeight="1" thickBot="1" x14ac:dyDescent="0.25">
      <c r="T1046" s="85">
        <v>33</v>
      </c>
      <c r="U1046" s="25" t="s">
        <v>341</v>
      </c>
      <c r="V1046" s="25"/>
    </row>
    <row r="1047" spans="20:22" ht="12.75" customHeight="1" thickBot="1" x14ac:dyDescent="0.25">
      <c r="T1047" s="85">
        <v>34</v>
      </c>
      <c r="U1047" s="25" t="s">
        <v>188</v>
      </c>
      <c r="V1047" s="25"/>
    </row>
    <row r="1048" spans="20:22" ht="12.75" customHeight="1" thickBot="1" x14ac:dyDescent="0.25">
      <c r="T1048" s="85">
        <v>35</v>
      </c>
      <c r="U1048" s="25" t="s">
        <v>331</v>
      </c>
      <c r="V1048" s="25"/>
    </row>
    <row r="1049" spans="20:22" ht="12.75" customHeight="1" thickBot="1" x14ac:dyDescent="0.25">
      <c r="T1049" s="85">
        <v>36</v>
      </c>
      <c r="U1049" s="25" t="s">
        <v>333</v>
      </c>
      <c r="V1049" s="25"/>
    </row>
    <row r="1050" spans="20:22" ht="12.75" customHeight="1" thickBot="1" x14ac:dyDescent="0.25">
      <c r="T1050" s="85">
        <v>37</v>
      </c>
      <c r="U1050" s="25" t="s">
        <v>353</v>
      </c>
      <c r="V1050" s="25" t="s">
        <v>332</v>
      </c>
    </row>
    <row r="1051" spans="20:22" ht="12.75" customHeight="1" thickBot="1" x14ac:dyDescent="0.25">
      <c r="T1051" s="85">
        <v>38</v>
      </c>
      <c r="U1051" s="25" t="s">
        <v>349</v>
      </c>
      <c r="V1051" s="25"/>
    </row>
    <row r="1052" spans="20:22" ht="12.75" customHeight="1" thickBot="1" x14ac:dyDescent="0.25">
      <c r="T1052" s="85">
        <v>39</v>
      </c>
      <c r="U1052" s="25" t="s">
        <v>336</v>
      </c>
      <c r="V1052" s="25"/>
    </row>
    <row r="1053" spans="20:22" ht="12.75" customHeight="1" thickBot="1" x14ac:dyDescent="0.25">
      <c r="T1053" s="85">
        <v>40</v>
      </c>
      <c r="U1053" s="25" t="s">
        <v>163</v>
      </c>
      <c r="V1053" s="25"/>
    </row>
    <row r="1054" spans="20:22" ht="12.75" customHeight="1" thickBot="1" x14ac:dyDescent="0.25">
      <c r="T1054" s="85">
        <v>41</v>
      </c>
      <c r="U1054" s="25" t="s">
        <v>334</v>
      </c>
      <c r="V1054" s="25"/>
    </row>
    <row r="1055" spans="20:22" ht="12.75" customHeight="1" thickBot="1" x14ac:dyDescent="0.25">
      <c r="T1055" s="85">
        <v>42</v>
      </c>
      <c r="U1055" s="25" t="s">
        <v>309</v>
      </c>
      <c r="V1055" s="25"/>
    </row>
    <row r="1056" spans="20:22" ht="12.75" customHeight="1" thickBot="1" x14ac:dyDescent="0.25">
      <c r="T1056" s="85">
        <v>43</v>
      </c>
      <c r="U1056" s="25" t="s">
        <v>354</v>
      </c>
      <c r="V1056" s="25" t="s">
        <v>346</v>
      </c>
    </row>
    <row r="1057" spans="20:22" ht="12.75" customHeight="1" thickBot="1" x14ac:dyDescent="0.25">
      <c r="T1057" s="85">
        <v>44</v>
      </c>
      <c r="U1057" s="25" t="s">
        <v>355</v>
      </c>
      <c r="V1057" s="25" t="s">
        <v>320</v>
      </c>
    </row>
    <row r="1058" spans="20:22" ht="12.75" customHeight="1" thickBot="1" x14ac:dyDescent="0.25">
      <c r="T1058" s="85">
        <v>45</v>
      </c>
      <c r="U1058" s="25" t="s">
        <v>308</v>
      </c>
      <c r="V1058" s="25"/>
    </row>
    <row r="1059" spans="20:22" ht="12.75" customHeight="1" thickBot="1" x14ac:dyDescent="0.25">
      <c r="T1059" s="85">
        <v>46</v>
      </c>
      <c r="U1059" s="25" t="s">
        <v>315</v>
      </c>
      <c r="V1059" s="25"/>
    </row>
    <row r="1060" spans="20:22" ht="12.75" customHeight="1" thickBot="1" x14ac:dyDescent="0.25">
      <c r="T1060" s="85">
        <v>47</v>
      </c>
      <c r="U1060" s="25" t="s">
        <v>319</v>
      </c>
      <c r="V1060" s="25"/>
    </row>
    <row r="1061" spans="20:22" ht="12.75" customHeight="1" thickBot="1" x14ac:dyDescent="0.25">
      <c r="T1061" s="85">
        <v>48</v>
      </c>
      <c r="U1061" s="25" t="s">
        <v>215</v>
      </c>
      <c r="V1061" s="25"/>
    </row>
    <row r="1062" spans="20:22" ht="12.75" customHeight="1" thickBot="1" x14ac:dyDescent="0.25">
      <c r="T1062" s="85">
        <v>49</v>
      </c>
      <c r="U1062" s="25" t="s">
        <v>261</v>
      </c>
      <c r="V1062" s="25"/>
    </row>
    <row r="1063" spans="20:22" ht="12.75" customHeight="1" thickBot="1" x14ac:dyDescent="0.25">
      <c r="T1063" s="85">
        <v>50</v>
      </c>
      <c r="U1063" s="25" t="s">
        <v>356</v>
      </c>
      <c r="V1063" s="25" t="s">
        <v>322</v>
      </c>
    </row>
    <row r="1064" spans="20:22" ht="12.75" customHeight="1" thickBot="1" x14ac:dyDescent="0.25">
      <c r="T1064" s="85">
        <v>51</v>
      </c>
      <c r="U1064" s="25" t="s">
        <v>342</v>
      </c>
      <c r="V1064" s="25"/>
    </row>
    <row r="1065" spans="20:22" ht="12.75" customHeight="1" thickBot="1" x14ac:dyDescent="0.25">
      <c r="T1065" s="85">
        <v>52</v>
      </c>
      <c r="U1065" s="25" t="s">
        <v>16</v>
      </c>
      <c r="V1065" s="25"/>
    </row>
    <row r="1066" spans="20:22" ht="12.75" customHeight="1" thickBot="1" x14ac:dyDescent="0.25">
      <c r="T1066" s="85">
        <v>53</v>
      </c>
      <c r="U1066" s="25" t="s">
        <v>343</v>
      </c>
      <c r="V1066" s="25"/>
    </row>
    <row r="1067" spans="20:22" ht="12.75" customHeight="1" thickBot="1" x14ac:dyDescent="0.25">
      <c r="T1067" s="85">
        <v>54</v>
      </c>
      <c r="U1067" s="25" t="s">
        <v>310</v>
      </c>
      <c r="V1067" s="25"/>
    </row>
    <row r="1068" spans="20:22" ht="12.75" customHeight="1" thickBot="1" x14ac:dyDescent="0.25">
      <c r="T1068" s="85">
        <v>55</v>
      </c>
      <c r="U1068" s="25" t="s">
        <v>328</v>
      </c>
      <c r="V1068" s="25"/>
    </row>
    <row r="1069" spans="20:22" ht="12.75" customHeight="1" thickBot="1" x14ac:dyDescent="0.25">
      <c r="T1069" s="85">
        <v>56</v>
      </c>
      <c r="U1069" s="25" t="s">
        <v>193</v>
      </c>
      <c r="V1069" s="25"/>
    </row>
    <row r="1070" spans="20:22" ht="12.75" customHeight="1" thickBot="1" x14ac:dyDescent="0.25">
      <c r="T1070" s="85">
        <v>57</v>
      </c>
      <c r="U1070" s="25" t="s">
        <v>221</v>
      </c>
      <c r="V1070" s="25"/>
    </row>
    <row r="1071" spans="20:22" ht="12.75" customHeight="1" thickBot="1" x14ac:dyDescent="0.25">
      <c r="T1071" s="85">
        <v>58</v>
      </c>
      <c r="U1071" s="25" t="s">
        <v>3</v>
      </c>
      <c r="V1071" s="25"/>
    </row>
    <row r="1072" spans="20:22" ht="12.75" customHeight="1" thickBot="1" x14ac:dyDescent="0.25">
      <c r="T1072" s="85">
        <v>59</v>
      </c>
      <c r="U1072" s="25" t="s">
        <v>316</v>
      </c>
      <c r="V1072" s="25"/>
    </row>
    <row r="1073" spans="20:22" ht="12.75" customHeight="1" thickBot="1" x14ac:dyDescent="0.25">
      <c r="T1073" s="85">
        <v>60</v>
      </c>
      <c r="U1073" s="25" t="s">
        <v>337</v>
      </c>
      <c r="V1073" s="25"/>
    </row>
    <row r="1074" spans="20:22" ht="12.75" customHeight="1" thickBot="1" x14ac:dyDescent="0.25">
      <c r="T1074" s="26"/>
      <c r="U1074" s="8"/>
      <c r="V1074" s="8"/>
    </row>
    <row r="1075" spans="20:22" ht="12.75" customHeight="1" x14ac:dyDescent="0.2"/>
  </sheetData>
  <sheetProtection algorithmName="SHA-512" hashValue="vCvBg8urmXdqfOirNDU3eOSvlV3kJPoQ+gwIMeWIBWPBLbGnasDt7ZITLJL3eyFECfNLDssrP2jZK6Hu9cfM2g==" saltValue="rNcJJt4ONDrDw/D+9fIELA==" spinCount="100000" sheet="1" objects="1" scenarios="1" autoFilter="0"/>
  <autoFilter ref="A6:V1006" xr:uid="{3549FC3D-B7FA-407D-A3DD-D4285E774F55}"/>
  <phoneticPr fontId="20" type="noConversion"/>
  <pageMargins left="0.19685039370078741" right="0.19685039370078741" top="0.59055118110236227" bottom="0.59055118110236227" header="0.31496062992125984" footer="0.31496062992125984"/>
  <pageSetup paperSize="8" scale="57" fitToHeight="0" orientation="landscape" r:id="rId1"/>
  <headerFooter>
    <oddHeader>&amp;L&amp;F</oddHeader>
    <oddFooter>&amp;L&amp;A&amp;R&amp;P van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N M E A A B Q S w M E F A A C A A g A E 2 l t W m P 1 I A 2 k A A A A 9 g A A A B I A H A B D b 2 5 m a W c v U G F j a 2 F n Z S 5 4 b W w g o h g A K K A U A A A A A A A A A A A A A A A A A A A A A A A A A A A A h Y 9 B D o I w F E S v Q r q n L Y i J I Z + y c A v G x M S 4 J a V C I 3 w M L Z a 7 u f B I X k G M o u 5 c z p u 3 m L l f b 5 C O b e N d V G 9 0 h w k J K C e e Q t m V G q u E D P b o r 0 g q Y F v I U 1 E p b 5 L R x K M p E 1 J b e 4 4 Z c 8 5 R t 6 B d X 7 G Q 8 4 A d 8 m w n a 9 U W 5 C P r / 7 K v 0 d g C p S I C 9 q 8 x I q R B x G n E l 5 Q D m y H k G r 9 C O O 1 9 t j 8 Q 1 k N j h 1 4 J b P x N B m y O w N 4 f x A N Q S w M E F A A C A A g A E 2 l t 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N p b V o m f z J f z Q E A A L 4 R A A A T A B w A R m 9 y b X V s Y X M v U 2 V j d G l v b j E u b S C i G A A o o B Q A A A A A A A A A A A A A A A A A A A A A A A A A A A D t 1 V 1 r w j A U B u B 7 w f 8 Q s h u F 2 p o v n Y 4 y m D o Q x h B W m C B e Z D N q R 2 2 l j e x D / O 9 r 5 w Y b 8 x 0 M d i N r b w I n a T k P x v d k 5 t 6 G S U x u 9 i s 7 q 1 a q l W y p U z M j I 7 0 w T X 5 K f B I Z W 6 2 Q / L l I 8 7 M + G c 3 m b q D v I p P V b s 2 d 2 0 t i a 2 K b 1 e j S 2 n X W 9 T y z S R u R e X L z N V n r f P E i s 9 B R 4 3 5 / 0 r u + 8 o J x 4 I 3 6 l 9 7 5 J g 3 9 3 u B q M O 4 K 3 m S i 3 2 Q t Q e s O m Q x X 6 8 i s 8 u O 6 a M 2 n z B V 0 W n f 2 n R T N s b y V o q P t Z D j z 6 X u 7 d L q b 9 L X V 0 / e D J z R 4 X h u y M I / h w 0 u 4 m N H 8 p b f e 3 S D V c T Z P 0 l U v i T a r u D i W 1 d 6 + 6 2 y 3 d F 9 k 1 C G 2 e N + a J 7 t z y E e d g 7 o A d Q n q C t R b o N 4 G 9 V N Q 7 4 A 6 a 6 I N J G a I z J C Z I T R D a o b Y D L k Z g j M k 5 0 j O 4 W 9 d y I e x b U m 3 u C O f d x C d I z p H d I 7 o H N E 5 o n N E F 4 g u E F 3 A e 4 7 k A s k F k g s k F 0 g u k F w g u U R y i e Q S y a X 4 e h t 2 9 W o l j E H W f I / T 9 n H F a f v v 4 / T w P 6 n M 0 / + V p w c 3 y j j 9 n 3 F 6 c A P J J Z J L J J d I L p F c I r l C c o X k C s k V k i s Y b k i u k F w h u f o q / + U Q 6 x z X E O u U Q 6 w c Y u U Q K 4 f Y 8 Q 2 x n 4 P 5 F V B L A Q I t A B Q A A g A I A B N p b V p j 9 S A N p A A A A P Y A A A A S A A A A A A A A A A A A A A A A A A A A A A B D b 2 5 m a W c v U G F j a 2 F n Z S 5 4 b W x Q S w E C L Q A U A A I A C A A T a W 1 a D 8 r p q 6 Q A A A D p A A A A E w A A A A A A A A A A A A A A A A D w A A A A W 0 N v b n R l b n R f V H l w Z X N d L n h t b F B L A Q I t A B Q A A g A I A B N p b V o m f z J f z Q E A A L 4 R A A A T A A A A A A A A A A A A A A A A A O E B A A B G b 3 J t d W x h c y 9 T Z W N 0 a W 9 u M S 5 t U E s F B g A A A A A D A A M A w g A A A P s 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t R j A A A A A A A A s m M 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B h Z 2 U w M j g 8 L 0 l 0 Z W 1 Q Y X R o P j w v S X R l b U x v Y 2 F 0 a W 9 u P j x T d G F i b G V F b n R y a W V z P j x F b n R y e S B U e X B l P S J J c 1 B y a X Z h d G U i I F Z h b H V l P S J s M C I g L z 4 8 R W 5 0 c n k g V H l w Z T 0 i U X V l c n l J R C I g V m F s d W U 9 I n N m M j U w O T d j Y i 1 m M D Q 1 L T Q 1 N j A t Y m Y 0 O S 0 1 Z T M 1 O G Y y Y W F m M j Q 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M z c i I C 8 + P E V u d H J 5 I F R 5 c G U 9 I k Z p b G x F c n J v c k N v Z G U i I F Z h b H V l P S J z V W 5 r b m 9 3 b i I g L z 4 8 R W 5 0 c n k g V H l w Z T 0 i R m l s b E V y c m 9 y Q 2 9 1 b n Q i I F Z h b H V l P S J s M C I g L z 4 8 R W 5 0 c n k g V H l w Z T 0 i R m l s b E x h c 3 R V c G R h d G V k I i B W Y W x 1 Z T 0 i Z D I w M j U t M D M t M T N U M T I 6 M D g 6 M z I u N D A 5 N T A y M l o i I C 8 + P E V u d H J 5 I F R 5 c G U 9 I k Z p b G x D b 2 x 1 b W 5 U e X B l c y I g V m F s d W U 9 I n N C Z 1 l H Q m d Z R 0 J n W U d C Z 1 l H Q m d Z R 0 J n W U d C Z 1 l H Q X d Z R 0 J n W U d C Z 1 l H Q m d Z R 0 J n W U d C Z 1 l H Q m d Z R 0 F 3 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Q 2 9 s d W 1 u M z M m c X V v d D s s J n F 1 b 3 Q 7 Q 2 9 s d W 1 u M z Q m c X V v d D s s J n F 1 b 3 Q 7 Q 2 9 s d W 1 u M z U m c X V v d D s s J n F 1 b 3 Q 7 Q 2 9 s d W 1 u M z Y m c X V v d D s s J n F 1 b 3 Q 7 Q 2 9 s d W 1 u M z c m c X V v d D s s J n F 1 b 3 Q 7 Q 2 9 s d W 1 u M z g m c X V v d D s s J n F 1 b 3 Q 7 Q 2 9 s d W 1 u M z k m c X V v d D s s J n F 1 b 3 Q 7 Q 2 9 s d W 1 u N D A m c X V v d D s s J n F 1 b 3 Q 7 Q 2 9 s d W 1 u N D E m c X V v d D s s J n F 1 b 3 Q 7 Q 2 9 s d W 1 u N D I m c X V v d D s s J n F 1 b 3 Q 7 Q 2 9 s d W 1 u N D M m c X V v d D t d I i A v P j x F b n R y e S B U e X B l P S J G a W x s U 3 R h d H V z I i B W Y W x 1 Z T 0 i c 0 N v b X B s Z X R l I i A v P j x F b n R y e S B U e X B l P S J S Z W x h d G l v b n N o a X B J b m Z v Q 2 9 u d G F p b m V y I i B W Y W x 1 Z T 0 i c 3 s m c X V v d D t j b 2 x 1 b W 5 D b 3 V u d C Z x d W 9 0 O z o 0 M y w m c X V v d D t r Z X l D b 2 x 1 b W 5 O Y W 1 l c y Z x d W 9 0 O z p b X S w m c X V v d D t x d W V y e V J l b G F 0 a W 9 u c 2 h p c H M m c X V v d D s 6 W 1 0 s J n F 1 b 3 Q 7 Y 2 9 s d W 1 u S W R l b n R p d G l l c y Z x d W 9 0 O z p b J n F 1 b 3 Q 7 U 2 V j d G l v b j E v U G F n Z T A y O C 9 U e X B l I G d l d 2 l q e m l n Z C 5 7 Q 2 9 s d W 1 u M S w w f S Z x d W 9 0 O y w m c X V v d D t T Z W N 0 a W 9 u M S 9 Q Y W d l M D I 4 L 1 R 5 c G U g Z 2 V 3 a W p 6 a W d k L n t D b 2 x 1 b W 4 y L D F 9 J n F 1 b 3 Q 7 L C Z x d W 9 0 O 1 N l Y 3 R p b 2 4 x L 1 B h Z 2 U w M j g v V H l w Z S B n Z X d p a n p p Z 2 Q u e 0 N v b H V t b j M s M n 0 m c X V v d D s s J n F 1 b 3 Q 7 U 2 V j d G l v b j E v U G F n Z T A y O C 9 U e X B l I G d l d 2 l q e m l n Z C 5 7 Q 2 9 s d W 1 u N C w z f S Z x d W 9 0 O y w m c X V v d D t T Z W N 0 a W 9 u M S 9 Q Y W d l M D I 4 L 1 R 5 c G U g Z 2 V 3 a W p 6 a W d k L n t D b 2 x 1 b W 4 1 L D R 9 J n F 1 b 3 Q 7 L C Z x d W 9 0 O 1 N l Y 3 R p b 2 4 x L 1 B h Z 2 U w M j g v V H l w Z S B n Z X d p a n p p Z 2 Q u e 0 N v b H V t b j Y s N X 0 m c X V v d D s s J n F 1 b 3 Q 7 U 2 V j d G l v b j E v U G F n Z T A y O C 9 U e X B l I G d l d 2 l q e m l n Z C 5 7 Q 2 9 s d W 1 u N y w 2 f S Z x d W 9 0 O y w m c X V v d D t T Z W N 0 a W 9 u M S 9 Q Y W d l M D I 4 L 1 R 5 c G U g Z 2 V 3 a W p 6 a W d k L n t D b 2 x 1 b W 4 4 L D d 9 J n F 1 b 3 Q 7 L C Z x d W 9 0 O 1 N l Y 3 R p b 2 4 x L 1 B h Z 2 U w M j g v V H l w Z S B n Z X d p a n p p Z 2 Q u e 0 N v b H V t b j k s O H 0 m c X V v d D s s J n F 1 b 3 Q 7 U 2 V j d G l v b j E v U G F n Z T A y O C 9 U e X B l I G d l d 2 l q e m l n Z C 5 7 Q 2 9 s d W 1 u M T A s O X 0 m c X V v d D s s J n F 1 b 3 Q 7 U 2 V j d G l v b j E v U G F n Z T A y O C 9 U e X B l I G d l d 2 l q e m l n Z C 5 7 Q 2 9 s d W 1 u M T E s M T B 9 J n F 1 b 3 Q 7 L C Z x d W 9 0 O 1 N l Y 3 R p b 2 4 x L 1 B h Z 2 U w M j g v V H l w Z S B n Z X d p a n p p Z 2 Q u e 0 N v b H V t b j E y L D E x f S Z x d W 9 0 O y w m c X V v d D t T Z W N 0 a W 9 u M S 9 Q Y W d l M D I 4 L 1 R 5 c G U g Z 2 V 3 a W p 6 a W d k L n t D b 2 x 1 b W 4 x M y w x M n 0 m c X V v d D s s J n F 1 b 3 Q 7 U 2 V j d G l v b j E v U G F n Z T A y O C 9 U e X B l I G d l d 2 l q e m l n Z C 5 7 Q 2 9 s d W 1 u M T Q s M T N 9 J n F 1 b 3 Q 7 L C Z x d W 9 0 O 1 N l Y 3 R p b 2 4 x L 1 B h Z 2 U w M j g v V H l w Z S B n Z X d p a n p p Z 2 Q u e 0 N v b H V t b j E 1 L D E 0 f S Z x d W 9 0 O y w m c X V v d D t T Z W N 0 a W 9 u M S 9 Q Y W d l M D I 4 L 1 R 5 c G U g Z 2 V 3 a W p 6 a W d k L n t D b 2 x 1 b W 4 x N i w x N X 0 m c X V v d D s s J n F 1 b 3 Q 7 U 2 V j d G l v b j E v U G F n Z T A y O C 9 U e X B l I G d l d 2 l q e m l n Z C 5 7 Q 2 9 s d W 1 u M T c s M T Z 9 J n F 1 b 3 Q 7 L C Z x d W 9 0 O 1 N l Y 3 R p b 2 4 x L 1 B h Z 2 U w M j g v V H l w Z S B n Z X d p a n p p Z 2 Q u e 0 N v b H V t b j E 4 L D E 3 f S Z x d W 9 0 O y w m c X V v d D t T Z W N 0 a W 9 u M S 9 Q Y W d l M D I 4 L 1 R 5 c G U g Z 2 V 3 a W p 6 a W d k L n t D b 2 x 1 b W 4 x O S w x O H 0 m c X V v d D s s J n F 1 b 3 Q 7 U 2 V j d G l v b j E v U G F n Z T A y O C 9 U e X B l I G d l d 2 l q e m l n Z C 5 7 Q 2 9 s d W 1 u M j A s M T l 9 J n F 1 b 3 Q 7 L C Z x d W 9 0 O 1 N l Y 3 R p b 2 4 x L 1 B h Z 2 U w M j g v V H l w Z S B n Z X d p a n p p Z 2 Q u e 0 N v b H V t b j I x L D I w f S Z x d W 9 0 O y w m c X V v d D t T Z W N 0 a W 9 u M S 9 Q Y W d l M D I 4 L 1 R 5 c G U g Z 2 V 3 a W p 6 a W d k L n t D b 2 x 1 b W 4 y M i w y M X 0 m c X V v d D s s J n F 1 b 3 Q 7 U 2 V j d G l v b j E v U G F n Z T A y O C 9 U e X B l I G d l d 2 l q e m l n Z C 5 7 Q 2 9 s d W 1 u M j M s M j J 9 J n F 1 b 3 Q 7 L C Z x d W 9 0 O 1 N l Y 3 R p b 2 4 x L 1 B h Z 2 U w M j g v V H l w Z S B n Z X d p a n p p Z 2 Q u e 0 N v b H V t b j I 0 L D I z f S Z x d W 9 0 O y w m c X V v d D t T Z W N 0 a W 9 u M S 9 Q Y W d l M D I 4 L 1 R 5 c G U g Z 2 V 3 a W p 6 a W d k L n t D b 2 x 1 b W 4 y N S w y N H 0 m c X V v d D s s J n F 1 b 3 Q 7 U 2 V j d G l v b j E v U G F n Z T A y O C 9 U e X B l I G d l d 2 l q e m l n Z C 5 7 Q 2 9 s d W 1 u M j Y s M j V 9 J n F 1 b 3 Q 7 L C Z x d W 9 0 O 1 N l Y 3 R p b 2 4 x L 1 B h Z 2 U w M j g v V H l w Z S B n Z X d p a n p p Z 2 Q u e 0 N v b H V t b j I 3 L D I 2 f S Z x d W 9 0 O y w m c X V v d D t T Z W N 0 a W 9 u M S 9 Q Y W d l M D I 4 L 1 R 5 c G U g Z 2 V 3 a W p 6 a W d k L n t D b 2 x 1 b W 4 y O C w y N 3 0 m c X V v d D s s J n F 1 b 3 Q 7 U 2 V j d G l v b j E v U G F n Z T A y O C 9 U e X B l I G d l d 2 l q e m l n Z C 5 7 Q 2 9 s d W 1 u M j k s M j h 9 J n F 1 b 3 Q 7 L C Z x d W 9 0 O 1 N l Y 3 R p b 2 4 x L 1 B h Z 2 U w M j g v V H l w Z S B n Z X d p a n p p Z 2 Q u e 0 N v b H V t b j M w L D I 5 f S Z x d W 9 0 O y w m c X V v d D t T Z W N 0 a W 9 u M S 9 Q Y W d l M D I 4 L 1 R 5 c G U g Z 2 V 3 a W p 6 a W d k L n t D b 2 x 1 b W 4 z M S w z M H 0 m c X V v d D s s J n F 1 b 3 Q 7 U 2 V j d G l v b j E v U G F n Z T A y O C 9 U e X B l I G d l d 2 l q e m l n Z C 5 7 Q 2 9 s d W 1 u M z I s M z F 9 J n F 1 b 3 Q 7 L C Z x d W 9 0 O 1 N l Y 3 R p b 2 4 x L 1 B h Z 2 U w M j g v V H l w Z S B n Z X d p a n p p Z 2 Q u e 0 N v b H V t b j M z L D M y f S Z x d W 9 0 O y w m c X V v d D t T Z W N 0 a W 9 u M S 9 Q Y W d l M D I 4 L 1 R 5 c G U g Z 2 V 3 a W p 6 a W d k L n t D b 2 x 1 b W 4 z N C w z M 3 0 m c X V v d D s s J n F 1 b 3 Q 7 U 2 V j d G l v b j E v U G F n Z T A y O C 9 U e X B l I G d l d 2 l q e m l n Z C 5 7 Q 2 9 s d W 1 u M z U s M z R 9 J n F 1 b 3 Q 7 L C Z x d W 9 0 O 1 N l Y 3 R p b 2 4 x L 1 B h Z 2 U w M j g v V H l w Z S B n Z X d p a n p p Z 2 Q u e 0 N v b H V t b j M 2 L D M 1 f S Z x d W 9 0 O y w m c X V v d D t T Z W N 0 a W 9 u M S 9 Q Y W d l M D I 4 L 1 R 5 c G U g Z 2 V 3 a W p 6 a W d k L n t D b 2 x 1 b W 4 z N y w z N n 0 m c X V v d D s s J n F 1 b 3 Q 7 U 2 V j d G l v b j E v U G F n Z T A y O C 9 U e X B l I G d l d 2 l q e m l n Z C 5 7 Q 2 9 s d W 1 u M z g s M z d 9 J n F 1 b 3 Q 7 L C Z x d W 9 0 O 1 N l Y 3 R p b 2 4 x L 1 B h Z 2 U w M j g v V H l w Z S B n Z X d p a n p p Z 2 Q u e 0 N v b H V t b j M 5 L D M 4 f S Z x d W 9 0 O y w m c X V v d D t T Z W N 0 a W 9 u M S 9 Q Y W d l M D I 4 L 1 R 5 c G U g Z 2 V 3 a W p 6 a W d k L n t D b 2 x 1 b W 4 0 M C w z O X 0 m c X V v d D s s J n F 1 b 3 Q 7 U 2 V j d G l v b j E v U G F n Z T A y O C 9 U e X B l I G d l d 2 l q e m l n Z C 5 7 Q 2 9 s d W 1 u N D E s N D B 9 J n F 1 b 3 Q 7 L C Z x d W 9 0 O 1 N l Y 3 R p b 2 4 x L 1 B h Z 2 U w M j g v V H l w Z S B n Z X d p a n p p Z 2 Q u e 0 N v b H V t b j Q y L D Q x f S Z x d W 9 0 O y w m c X V v d D t T Z W N 0 a W 9 u M S 9 Q Y W d l M D I 4 L 1 R 5 c G U g Z 2 V 3 a W p 6 a W d k L n t D b 2 x 1 b W 4 0 M y w 0 M n 0 m c X V v d D t d L C Z x d W 9 0 O 0 N v b H V t b k N v d W 5 0 J n F 1 b 3 Q 7 O j Q z L C Z x d W 9 0 O 0 t l e U N v b H V t b k 5 h b W V z J n F 1 b 3 Q 7 O l t d L C Z x d W 9 0 O 0 N v b H V t b k l k Z W 5 0 a X R p Z X M m c X V v d D s 6 W y Z x d W 9 0 O 1 N l Y 3 R p b 2 4 x L 1 B h Z 2 U w M j g v V H l w Z S B n Z X d p a n p p Z 2 Q u e 0 N v b H V t b j E s M H 0 m c X V v d D s s J n F 1 b 3 Q 7 U 2 V j d G l v b j E v U G F n Z T A y O C 9 U e X B l I G d l d 2 l q e m l n Z C 5 7 Q 2 9 s d W 1 u M i w x f S Z x d W 9 0 O y w m c X V v d D t T Z W N 0 a W 9 u M S 9 Q Y W d l M D I 4 L 1 R 5 c G U g Z 2 V 3 a W p 6 a W d k L n t D b 2 x 1 b W 4 z L D J 9 J n F 1 b 3 Q 7 L C Z x d W 9 0 O 1 N l Y 3 R p b 2 4 x L 1 B h Z 2 U w M j g v V H l w Z S B n Z X d p a n p p Z 2 Q u e 0 N v b H V t b j Q s M 3 0 m c X V v d D s s J n F 1 b 3 Q 7 U 2 V j d G l v b j E v U G F n Z T A y O C 9 U e X B l I G d l d 2 l q e m l n Z C 5 7 Q 2 9 s d W 1 u N S w 0 f S Z x d W 9 0 O y w m c X V v d D t T Z W N 0 a W 9 u M S 9 Q Y W d l M D I 4 L 1 R 5 c G U g Z 2 V 3 a W p 6 a W d k L n t D b 2 x 1 b W 4 2 L D V 9 J n F 1 b 3 Q 7 L C Z x d W 9 0 O 1 N l Y 3 R p b 2 4 x L 1 B h Z 2 U w M j g v V H l w Z S B n Z X d p a n p p Z 2 Q u e 0 N v b H V t b j c s N n 0 m c X V v d D s s J n F 1 b 3 Q 7 U 2 V j d G l v b j E v U G F n Z T A y O C 9 U e X B l I G d l d 2 l q e m l n Z C 5 7 Q 2 9 s d W 1 u O C w 3 f S Z x d W 9 0 O y w m c X V v d D t T Z W N 0 a W 9 u M S 9 Q Y W d l M D I 4 L 1 R 5 c G U g Z 2 V 3 a W p 6 a W d k L n t D b 2 x 1 b W 4 5 L D h 9 J n F 1 b 3 Q 7 L C Z x d W 9 0 O 1 N l Y 3 R p b 2 4 x L 1 B h Z 2 U w M j g v V H l w Z S B n Z X d p a n p p Z 2 Q u e 0 N v b H V t b j E w L D l 9 J n F 1 b 3 Q 7 L C Z x d W 9 0 O 1 N l Y 3 R p b 2 4 x L 1 B h Z 2 U w M j g v V H l w Z S B n Z X d p a n p p Z 2 Q u e 0 N v b H V t b j E x L D E w f S Z x d W 9 0 O y w m c X V v d D t T Z W N 0 a W 9 u M S 9 Q Y W d l M D I 4 L 1 R 5 c G U g Z 2 V 3 a W p 6 a W d k L n t D b 2 x 1 b W 4 x M i w x M X 0 m c X V v d D s s J n F 1 b 3 Q 7 U 2 V j d G l v b j E v U G F n Z T A y O C 9 U e X B l I G d l d 2 l q e m l n Z C 5 7 Q 2 9 s d W 1 u M T M s M T J 9 J n F 1 b 3 Q 7 L C Z x d W 9 0 O 1 N l Y 3 R p b 2 4 x L 1 B h Z 2 U w M j g v V H l w Z S B n Z X d p a n p p Z 2 Q u e 0 N v b H V t b j E 0 L D E z f S Z x d W 9 0 O y w m c X V v d D t T Z W N 0 a W 9 u M S 9 Q Y W d l M D I 4 L 1 R 5 c G U g Z 2 V 3 a W p 6 a W d k L n t D b 2 x 1 b W 4 x N S w x N H 0 m c X V v d D s s J n F 1 b 3 Q 7 U 2 V j d G l v b j E v U G F n Z T A y O C 9 U e X B l I G d l d 2 l q e m l n Z C 5 7 Q 2 9 s d W 1 u M T Y s M T V 9 J n F 1 b 3 Q 7 L C Z x d W 9 0 O 1 N l Y 3 R p b 2 4 x L 1 B h Z 2 U w M j g v V H l w Z S B n Z X d p a n p p Z 2 Q u e 0 N v b H V t b j E 3 L D E 2 f S Z x d W 9 0 O y w m c X V v d D t T Z W N 0 a W 9 u M S 9 Q Y W d l M D I 4 L 1 R 5 c G U g Z 2 V 3 a W p 6 a W d k L n t D b 2 x 1 b W 4 x O C w x N 3 0 m c X V v d D s s J n F 1 b 3 Q 7 U 2 V j d G l v b j E v U G F n Z T A y O C 9 U e X B l I G d l d 2 l q e m l n Z C 5 7 Q 2 9 s d W 1 u M T k s M T h 9 J n F 1 b 3 Q 7 L C Z x d W 9 0 O 1 N l Y 3 R p b 2 4 x L 1 B h Z 2 U w M j g v V H l w Z S B n Z X d p a n p p Z 2 Q u e 0 N v b H V t b j I w L D E 5 f S Z x d W 9 0 O y w m c X V v d D t T Z W N 0 a W 9 u M S 9 Q Y W d l M D I 4 L 1 R 5 c G U g Z 2 V 3 a W p 6 a W d k L n t D b 2 x 1 b W 4 y M S w y M H 0 m c X V v d D s s J n F 1 b 3 Q 7 U 2 V j d G l v b j E v U G F n Z T A y O C 9 U e X B l I G d l d 2 l q e m l n Z C 5 7 Q 2 9 s d W 1 u M j I s M j F 9 J n F 1 b 3 Q 7 L C Z x d W 9 0 O 1 N l Y 3 R p b 2 4 x L 1 B h Z 2 U w M j g v V H l w Z S B n Z X d p a n p p Z 2 Q u e 0 N v b H V t b j I z L D I y f S Z x d W 9 0 O y w m c X V v d D t T Z W N 0 a W 9 u M S 9 Q Y W d l M D I 4 L 1 R 5 c G U g Z 2 V 3 a W p 6 a W d k L n t D b 2 x 1 b W 4 y N C w y M 3 0 m c X V v d D s s J n F 1 b 3 Q 7 U 2 V j d G l v b j E v U G F n Z T A y O C 9 U e X B l I G d l d 2 l q e m l n Z C 5 7 Q 2 9 s d W 1 u M j U s M j R 9 J n F 1 b 3 Q 7 L C Z x d W 9 0 O 1 N l Y 3 R p b 2 4 x L 1 B h Z 2 U w M j g v V H l w Z S B n Z X d p a n p p Z 2 Q u e 0 N v b H V t b j I 2 L D I 1 f S Z x d W 9 0 O y w m c X V v d D t T Z W N 0 a W 9 u M S 9 Q Y W d l M D I 4 L 1 R 5 c G U g Z 2 V 3 a W p 6 a W d k L n t D b 2 x 1 b W 4 y N y w y N n 0 m c X V v d D s s J n F 1 b 3 Q 7 U 2 V j d G l v b j E v U G F n Z T A y O C 9 U e X B l I G d l d 2 l q e m l n Z C 5 7 Q 2 9 s d W 1 u M j g s M j d 9 J n F 1 b 3 Q 7 L C Z x d W 9 0 O 1 N l Y 3 R p b 2 4 x L 1 B h Z 2 U w M j g v V H l w Z S B n Z X d p a n p p Z 2 Q u e 0 N v b H V t b j I 5 L D I 4 f S Z x d W 9 0 O y w m c X V v d D t T Z W N 0 a W 9 u M S 9 Q Y W d l M D I 4 L 1 R 5 c G U g Z 2 V 3 a W p 6 a W d k L n t D b 2 x 1 b W 4 z M C w y O X 0 m c X V v d D s s J n F 1 b 3 Q 7 U 2 V j d G l v b j E v U G F n Z T A y O C 9 U e X B l I G d l d 2 l q e m l n Z C 5 7 Q 2 9 s d W 1 u M z E s M z B 9 J n F 1 b 3 Q 7 L C Z x d W 9 0 O 1 N l Y 3 R p b 2 4 x L 1 B h Z 2 U w M j g v V H l w Z S B n Z X d p a n p p Z 2 Q u e 0 N v b H V t b j M y L D M x f S Z x d W 9 0 O y w m c X V v d D t T Z W N 0 a W 9 u M S 9 Q Y W d l M D I 4 L 1 R 5 c G U g Z 2 V 3 a W p 6 a W d k L n t D b 2 x 1 b W 4 z M y w z M n 0 m c X V v d D s s J n F 1 b 3 Q 7 U 2 V j d G l v b j E v U G F n Z T A y O C 9 U e X B l I G d l d 2 l q e m l n Z C 5 7 Q 2 9 s d W 1 u M z Q s M z N 9 J n F 1 b 3 Q 7 L C Z x d W 9 0 O 1 N l Y 3 R p b 2 4 x L 1 B h Z 2 U w M j g v V H l w Z S B n Z X d p a n p p Z 2 Q u e 0 N v b H V t b j M 1 L D M 0 f S Z x d W 9 0 O y w m c X V v d D t T Z W N 0 a W 9 u M S 9 Q Y W d l M D I 4 L 1 R 5 c G U g Z 2 V 3 a W p 6 a W d k L n t D b 2 x 1 b W 4 z N i w z N X 0 m c X V v d D s s J n F 1 b 3 Q 7 U 2 V j d G l v b j E v U G F n Z T A y O C 9 U e X B l I G d l d 2 l q e m l n Z C 5 7 Q 2 9 s d W 1 u M z c s M z Z 9 J n F 1 b 3 Q 7 L C Z x d W 9 0 O 1 N l Y 3 R p b 2 4 x L 1 B h Z 2 U w M j g v V H l w Z S B n Z X d p a n p p Z 2 Q u e 0 N v b H V t b j M 4 L D M 3 f S Z x d W 9 0 O y w m c X V v d D t T Z W N 0 a W 9 u M S 9 Q Y W d l M D I 4 L 1 R 5 c G U g Z 2 V 3 a W p 6 a W d k L n t D b 2 x 1 b W 4 z O S w z O H 0 m c X V v d D s s J n F 1 b 3 Q 7 U 2 V j d G l v b j E v U G F n Z T A y O C 9 U e X B l I G d l d 2 l q e m l n Z C 5 7 Q 2 9 s d W 1 u N D A s M z l 9 J n F 1 b 3 Q 7 L C Z x d W 9 0 O 1 N l Y 3 R p b 2 4 x L 1 B h Z 2 U w M j g v V H l w Z S B n Z X d p a n p p Z 2 Q u e 0 N v b H V t b j Q x L D Q w f S Z x d W 9 0 O y w m c X V v d D t T Z W N 0 a W 9 u M S 9 Q Y W d l M D I 4 L 1 R 5 c G U g Z 2 V 3 a W p 6 a W d k L n t D b 2 x 1 b W 4 0 M i w 0 M X 0 m c X V v d D s s J n F 1 b 3 Q 7 U 2 V j d G l v b j E v U G F n Z T A y O C 9 U e X B l I G d l d 2 l q e m l n Z C 5 7 Q 2 9 s d W 1 u N D M s N D J 9 J n F 1 b 3 Q 7 X S w m c X V v d D t S Z W x h d G l v b n N o a X B J b m Z v J n F 1 b 3 Q 7 O l t d f S I g L z 4 8 L 1 N 0 Y W J s Z U V u d H J p Z X M + P C 9 J d G V t P j x J d G V t P j x J d G V t T G 9 j Y X R p b 2 4 + P E l 0 Z W 1 U e X B l P k Z v c m 1 1 b G E 8 L 0 l 0 Z W 1 U e X B l P j x J d G V t U G F 0 a D 5 T Z W N 0 a W 9 u M S 9 Q Y W d l M D I 4 L 0 J y b 2 4 8 L 0 l 0 Z W 1 Q Y X R o P j w v S X R l b U x v Y 2 F 0 a W 9 u P j x T d G F i b G V F b n R y a W V z I C 8 + P C 9 J d G V t P j x J d G V t P j x J d G V t T G 9 j Y X R p b 2 4 + P E l 0 Z W 1 U e X B l P k Z v c m 1 1 b G E 8 L 0 l 0 Z W 1 U e X B l P j x J d G V t U G F 0 a D 5 T Z W N 0 a W 9 u M S 9 Q Y W d l M D I 4 L 1 B h Z 2 U x P C 9 J d G V t U G F 0 a D 4 8 L 0 l 0 Z W 1 M b 2 N h d G l v b j 4 8 U 3 R h Y m x l R W 5 0 c m l l c y A v P j w v S X R l b T 4 8 S X R l b T 4 8 S X R l b U x v Y 2 F 0 a W 9 u P j x J d G V t V H l w Z T 5 G b 3 J t d W x h P C 9 J d G V t V H l w Z T 4 8 S X R l b V B h d G g + U 2 V j d G l v b j E v U G F n Z T A y O C 9 U e X B l J T I w Z 2 V 3 a W p 6 a W d k P C 9 J d G V t U G F 0 a D 4 8 L 0 l 0 Z W 1 M b 2 N h d G l v b j 4 8 U 3 R h Y m x l R W 5 0 c m l l c y A v P j w v S X R l b T 4 8 S X R l b T 4 8 S X R l b U x v Y 2 F 0 a W 9 u P j x J d G V t V H l w Z T 5 G b 3 J t d W x h P C 9 J d G V t V H l w Z T 4 8 S X R l b V B h d G g + U 2 V j d G l v b j E v U G F n Z T A y N z w v S X R l b V B h d G g + P C 9 J d G V t T G 9 j Y X R p b 2 4 + P F N 0 Y W J s Z U V u d H J p Z X M + P E V u d H J 5 I F R 5 c G U 9 I k l z U H J p d m F 0 Z S I g V m F s d W U 9 I m w w I i A v P j x F b n R y e S B U e X B l P S J R d W V y e U l E I i B W Y W x 1 Z T 0 i c z d m N G J m N D U 2 L W F h O T M t N G Q 5 M S 1 h Y j E x L T N l N T J k M T d j M T R j Z 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z O C I g L z 4 8 R W 5 0 c n k g V H l w Z T 0 i R m l s b E V y c m 9 y Q 2 9 k Z S I g V m F s d W U 9 I n N V b m t u b 3 d u I i A v P j x F b n R y e S B U e X B l P S J G a W x s R X J y b 3 J D b 3 V u d C I g V m F s d W U 9 I m w w I i A v P j x F b n R y e S B U e X B l P S J G a W x s T G F z d F V w Z G F 0 Z W Q i I F Z h b H V l P S J k M j A y N S 0 w M y 0 x M 1 Q x M j o w O D o z M i 4 0 M D k 1 M D I y W i I g L z 4 8 R W 5 0 c n k g V H l w Z T 0 i R m l s b E N v b H V t b l R 5 c G V z I i B W Y W x 1 Z T 0 i c 0 F 3 W U d C Z 1 l H Q m d Z R 0 J n W U d C Z 1 l H Q m d Z R 0 J n W U d C Z 1 l H Q m d Z R 0 J n W U d C Z 1 l H Q m d Z R 0 J n W U d C Z 1 l H Q m d Z R 0 J n W U d C Z 1 l H Q m d Z R 0 J n W U d 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L C Z x d W 9 0 O 0 N v b H V t b j M y J n F 1 b 3 Q 7 L C Z x d W 9 0 O 0 N v b H V t b j M z J n F 1 b 3 Q 7 L C Z x d W 9 0 O 0 N v b H V t b j M 0 J n F 1 b 3 Q 7 L C Z x d W 9 0 O 0 N v b H V t b j M 1 J n F 1 b 3 Q 7 L C Z x d W 9 0 O 0 N v b H V t b j M 2 J n F 1 b 3 Q 7 L C Z x d W 9 0 O 0 N v b H V t b j M 3 J n F 1 b 3 Q 7 L C Z x d W 9 0 O 0 N v b H V t b j M 4 J n F 1 b 3 Q 7 L C Z x d W 9 0 O 0 N v b H V t b j M 5 J n F 1 b 3 Q 7 L C Z x d W 9 0 O 0 N v b H V t b j Q w J n F 1 b 3 Q 7 L C Z x d W 9 0 O 0 N v b H V t b j Q x J n F 1 b 3 Q 7 L C Z x d W 9 0 O 0 N v b H V t b j Q y J n F 1 b 3 Q 7 L C Z x d W 9 0 O 0 N v b H V t b j Q z J n F 1 b 3 Q 7 L C Z x d W 9 0 O 0 N v b H V t b j Q 0 J n F 1 b 3 Q 7 L C Z x d W 9 0 O 0 N v b H V t b j Q 1 J n F 1 b 3 Q 7 L C Z x d W 9 0 O 0 N v b H V t b j Q 2 J n F 1 b 3 Q 7 L C Z x d W 9 0 O 0 N v b H V t b j Q 3 J n F 1 b 3 Q 7 L C Z x d W 9 0 O 0 N v b H V t b j Q 4 J n F 1 b 3 Q 7 L C Z x d W 9 0 O 0 N v b H V t b j Q 5 J n F 1 b 3 Q 7 L C Z x d W 9 0 O 0 N v b H V t b j U w J n F 1 b 3 Q 7 L C Z x d W 9 0 O 0 N v b H V t b j U x J n F 1 b 3 Q 7 L C Z x d W 9 0 O 0 N v b H V t b j U y J n F 1 b 3 Q 7 L C Z x d W 9 0 O 0 N v b H V t b j U z J n F 1 b 3 Q 7 L C Z x d W 9 0 O 0 N v b H V t b j U 0 J n F 1 b 3 Q 7 L C Z x d W 9 0 O 0 N v b H V t b j U 1 J n F 1 b 3 Q 7 L C Z x d W 9 0 O 0 N v b H V t b j U 2 J n F 1 b 3 Q 7 L C Z x d W 9 0 O 0 N v b H V t b j U 3 J n F 1 b 3 Q 7 L C Z x d W 9 0 O 0 N v b H V t b j U 4 J n F 1 b 3 Q 7 X S I g L z 4 8 R W 5 0 c n k g V H l w Z T 0 i R m l s b F N 0 Y X R 1 c y I g V m F s d W U 9 I n N D b 2 1 w b G V 0 Z S I g L z 4 8 R W 5 0 c n k g V H l w Z T 0 i U m V s Y X R p b 2 5 z a G l w S W 5 m b 0 N v b n R h a W 5 l c i I g V m F s d W U 9 I n N 7 J n F 1 b 3 Q 7 Y 2 9 s d W 1 u Q 2 9 1 b n Q m c X V v d D s 6 N T g s J n F 1 b 3 Q 7 a 2 V 5 Q 2 9 s d W 1 u T m F t Z X M m c X V v d D s 6 W 1 0 s J n F 1 b 3 Q 7 c X V l c n l S Z W x h d G l v b n N o a X B z J n F 1 b 3 Q 7 O l t d L C Z x d W 9 0 O 2 N v b H V t b k l k Z W 5 0 a X R p Z X M m c X V v d D s 6 W y Z x d W 9 0 O 1 N l Y 3 R p b 2 4 x L 1 B h Z 2 U w M j c v V H l w Z S B n Z X d p a n p p Z 2 Q u e 0 N v b H V t b j E s M H 0 m c X V v d D s s J n F 1 b 3 Q 7 U 2 V j d G l v b j E v U G F n Z T A y N y 9 U e X B l I G d l d 2 l q e m l n Z C 5 7 Q 2 9 s d W 1 u M i w x f S Z x d W 9 0 O y w m c X V v d D t T Z W N 0 a W 9 u M S 9 Q Y W d l M D I 3 L 1 R 5 c G U g Z 2 V 3 a W p 6 a W d k L n t D b 2 x 1 b W 4 z L D J 9 J n F 1 b 3 Q 7 L C Z x d W 9 0 O 1 N l Y 3 R p b 2 4 x L 1 B h Z 2 U w M j c v V H l w Z S B n Z X d p a n p p Z 2 Q u e 0 N v b H V t b j Q s M 3 0 m c X V v d D s s J n F 1 b 3 Q 7 U 2 V j d G l v b j E v U G F n Z T A y N y 9 U e X B l I G d l d 2 l q e m l n Z C 5 7 Q 2 9 s d W 1 u N S w 0 f S Z x d W 9 0 O y w m c X V v d D t T Z W N 0 a W 9 u M S 9 Q Y W d l M D I 3 L 1 R 5 c G U g Z 2 V 3 a W p 6 a W d k L n t D b 2 x 1 b W 4 2 L D V 9 J n F 1 b 3 Q 7 L C Z x d W 9 0 O 1 N l Y 3 R p b 2 4 x L 1 B h Z 2 U w M j c v V H l w Z S B n Z X d p a n p p Z 2 Q u e 0 N v b H V t b j c s N n 0 m c X V v d D s s J n F 1 b 3 Q 7 U 2 V j d G l v b j E v U G F n Z T A y N y 9 U e X B l I G d l d 2 l q e m l n Z C 5 7 Q 2 9 s d W 1 u O C w 3 f S Z x d W 9 0 O y w m c X V v d D t T Z W N 0 a W 9 u M S 9 Q Y W d l M D I 3 L 1 R 5 c G U g Z 2 V 3 a W p 6 a W d k L n t D b 2 x 1 b W 4 5 L D h 9 J n F 1 b 3 Q 7 L C Z x d W 9 0 O 1 N l Y 3 R p b 2 4 x L 1 B h Z 2 U w M j c v V H l w Z S B n Z X d p a n p p Z 2 Q u e 0 N v b H V t b j E w L D l 9 J n F 1 b 3 Q 7 L C Z x d W 9 0 O 1 N l Y 3 R p b 2 4 x L 1 B h Z 2 U w M j c v V H l w Z S B n Z X d p a n p p Z 2 Q u e 0 N v b H V t b j E x L D E w f S Z x d W 9 0 O y w m c X V v d D t T Z W N 0 a W 9 u M S 9 Q Y W d l M D I 3 L 1 R 5 c G U g Z 2 V 3 a W p 6 a W d k L n t D b 2 x 1 b W 4 x M i w x M X 0 m c X V v d D s s J n F 1 b 3 Q 7 U 2 V j d G l v b j E v U G F n Z T A y N y 9 U e X B l I G d l d 2 l q e m l n Z C 5 7 Q 2 9 s d W 1 u M T M s M T J 9 J n F 1 b 3 Q 7 L C Z x d W 9 0 O 1 N l Y 3 R p b 2 4 x L 1 B h Z 2 U w M j c v V H l w Z S B n Z X d p a n p p Z 2 Q u e 0 N v b H V t b j E 0 L D E z f S Z x d W 9 0 O y w m c X V v d D t T Z W N 0 a W 9 u M S 9 Q Y W d l M D I 3 L 1 R 5 c G U g Z 2 V 3 a W p 6 a W d k L n t D b 2 x 1 b W 4 x N S w x N H 0 m c X V v d D s s J n F 1 b 3 Q 7 U 2 V j d G l v b j E v U G F n Z T A y N y 9 U e X B l I G d l d 2 l q e m l n Z C 5 7 Q 2 9 s d W 1 u M T Y s M T V 9 J n F 1 b 3 Q 7 L C Z x d W 9 0 O 1 N l Y 3 R p b 2 4 x L 1 B h Z 2 U w M j c v V H l w Z S B n Z X d p a n p p Z 2 Q u e 0 N v b H V t b j E 3 L D E 2 f S Z x d W 9 0 O y w m c X V v d D t T Z W N 0 a W 9 u M S 9 Q Y W d l M D I 3 L 1 R 5 c G U g Z 2 V 3 a W p 6 a W d k L n t D b 2 x 1 b W 4 x O C w x N 3 0 m c X V v d D s s J n F 1 b 3 Q 7 U 2 V j d G l v b j E v U G F n Z T A y N y 9 U e X B l I G d l d 2 l q e m l n Z C 5 7 Q 2 9 s d W 1 u M T k s M T h 9 J n F 1 b 3 Q 7 L C Z x d W 9 0 O 1 N l Y 3 R p b 2 4 x L 1 B h Z 2 U w M j c v V H l w Z S B n Z X d p a n p p Z 2 Q u e 0 N v b H V t b j I w L D E 5 f S Z x d W 9 0 O y w m c X V v d D t T Z W N 0 a W 9 u M S 9 Q Y W d l M D I 3 L 1 R 5 c G U g Z 2 V 3 a W p 6 a W d k L n t D b 2 x 1 b W 4 y M S w y M H 0 m c X V v d D s s J n F 1 b 3 Q 7 U 2 V j d G l v b j E v U G F n Z T A y N y 9 U e X B l I G d l d 2 l q e m l n Z C 5 7 Q 2 9 s d W 1 u M j I s M j F 9 J n F 1 b 3 Q 7 L C Z x d W 9 0 O 1 N l Y 3 R p b 2 4 x L 1 B h Z 2 U w M j c v V H l w Z S B n Z X d p a n p p Z 2 Q u e 0 N v b H V t b j I z L D I y f S Z x d W 9 0 O y w m c X V v d D t T Z W N 0 a W 9 u M S 9 Q Y W d l M D I 3 L 1 R 5 c G U g Z 2 V 3 a W p 6 a W d k L n t D b 2 x 1 b W 4 y N C w y M 3 0 m c X V v d D s s J n F 1 b 3 Q 7 U 2 V j d G l v b j E v U G F n Z T A y N y 9 U e X B l I G d l d 2 l q e m l n Z C 5 7 Q 2 9 s d W 1 u M j U s M j R 9 J n F 1 b 3 Q 7 L C Z x d W 9 0 O 1 N l Y 3 R p b 2 4 x L 1 B h Z 2 U w M j c v V H l w Z S B n Z X d p a n p p Z 2 Q u e 0 N v b H V t b j I 2 L D I 1 f S Z x d W 9 0 O y w m c X V v d D t T Z W N 0 a W 9 u M S 9 Q Y W d l M D I 3 L 1 R 5 c G U g Z 2 V 3 a W p 6 a W d k L n t D b 2 x 1 b W 4 y N y w y N n 0 m c X V v d D s s J n F 1 b 3 Q 7 U 2 V j d G l v b j E v U G F n Z T A y N y 9 U e X B l I G d l d 2 l q e m l n Z C 5 7 Q 2 9 s d W 1 u M j g s M j d 9 J n F 1 b 3 Q 7 L C Z x d W 9 0 O 1 N l Y 3 R p b 2 4 x L 1 B h Z 2 U w M j c v V H l w Z S B n Z X d p a n p p Z 2 Q u e 0 N v b H V t b j I 5 L D I 4 f S Z x d W 9 0 O y w m c X V v d D t T Z W N 0 a W 9 u M S 9 Q Y W d l M D I 3 L 1 R 5 c G U g Z 2 V 3 a W p 6 a W d k L n t D b 2 x 1 b W 4 z M C w y O X 0 m c X V v d D s s J n F 1 b 3 Q 7 U 2 V j d G l v b j E v U G F n Z T A y N y 9 U e X B l I G d l d 2 l q e m l n Z C 5 7 Q 2 9 s d W 1 u M z E s M z B 9 J n F 1 b 3 Q 7 L C Z x d W 9 0 O 1 N l Y 3 R p b 2 4 x L 1 B h Z 2 U w M j c v V H l w Z S B n Z X d p a n p p Z 2 Q u e 0 N v b H V t b j M y L D M x f S Z x d W 9 0 O y w m c X V v d D t T Z W N 0 a W 9 u M S 9 Q Y W d l M D I 3 L 1 R 5 c G U g Z 2 V 3 a W p 6 a W d k L n t D b 2 x 1 b W 4 z M y w z M n 0 m c X V v d D s s J n F 1 b 3 Q 7 U 2 V j d G l v b j E v U G F n Z T A y N y 9 U e X B l I G d l d 2 l q e m l n Z C 5 7 Q 2 9 s d W 1 u M z Q s M z N 9 J n F 1 b 3 Q 7 L C Z x d W 9 0 O 1 N l Y 3 R p b 2 4 x L 1 B h Z 2 U w M j c v V H l w Z S B n Z X d p a n p p Z 2 Q u e 0 N v b H V t b j M 1 L D M 0 f S Z x d W 9 0 O y w m c X V v d D t T Z W N 0 a W 9 u M S 9 Q Y W d l M D I 3 L 1 R 5 c G U g Z 2 V 3 a W p 6 a W d k L n t D b 2 x 1 b W 4 z N i w z N X 0 m c X V v d D s s J n F 1 b 3 Q 7 U 2 V j d G l v b j E v U G F n Z T A y N y 9 U e X B l I G d l d 2 l q e m l n Z C 5 7 Q 2 9 s d W 1 u M z c s M z Z 9 J n F 1 b 3 Q 7 L C Z x d W 9 0 O 1 N l Y 3 R p b 2 4 x L 1 B h Z 2 U w M j c v V H l w Z S B n Z X d p a n p p Z 2 Q u e 0 N v b H V t b j M 4 L D M 3 f S Z x d W 9 0 O y w m c X V v d D t T Z W N 0 a W 9 u M S 9 Q Y W d l M D I 3 L 1 R 5 c G U g Z 2 V 3 a W p 6 a W d k L n t D b 2 x 1 b W 4 z O S w z O H 0 m c X V v d D s s J n F 1 b 3 Q 7 U 2 V j d G l v b j E v U G F n Z T A y N y 9 U e X B l I G d l d 2 l q e m l n Z C 5 7 Q 2 9 s d W 1 u N D A s M z l 9 J n F 1 b 3 Q 7 L C Z x d W 9 0 O 1 N l Y 3 R p b 2 4 x L 1 B h Z 2 U w M j c v V H l w Z S B n Z X d p a n p p Z 2 Q u e 0 N v b H V t b j Q x L D Q w f S Z x d W 9 0 O y w m c X V v d D t T Z W N 0 a W 9 u M S 9 Q Y W d l M D I 3 L 1 R 5 c G U g Z 2 V 3 a W p 6 a W d k L n t D b 2 x 1 b W 4 0 M i w 0 M X 0 m c X V v d D s s J n F 1 b 3 Q 7 U 2 V j d G l v b j E v U G F n Z T A y N y 9 U e X B l I G d l d 2 l q e m l n Z C 5 7 Q 2 9 s d W 1 u N D M s N D J 9 J n F 1 b 3 Q 7 L C Z x d W 9 0 O 1 N l Y 3 R p b 2 4 x L 1 B h Z 2 U w M j c v V H l w Z S B n Z X d p a n p p Z 2 Q u e 0 N v b H V t b j Q 0 L D Q z f S Z x d W 9 0 O y w m c X V v d D t T Z W N 0 a W 9 u M S 9 Q Y W d l M D I 3 L 1 R 5 c G U g Z 2 V 3 a W p 6 a W d k L n t D b 2 x 1 b W 4 0 N S w 0 N H 0 m c X V v d D s s J n F 1 b 3 Q 7 U 2 V j d G l v b j E v U G F n Z T A y N y 9 U e X B l I G d l d 2 l q e m l n Z C 5 7 Q 2 9 s d W 1 u N D Y s N D V 9 J n F 1 b 3 Q 7 L C Z x d W 9 0 O 1 N l Y 3 R p b 2 4 x L 1 B h Z 2 U w M j c v V H l w Z S B n Z X d p a n p p Z 2 Q u e 0 N v b H V t b j Q 3 L D Q 2 f S Z x d W 9 0 O y w m c X V v d D t T Z W N 0 a W 9 u M S 9 Q Y W d l M D I 3 L 1 R 5 c G U g Z 2 V 3 a W p 6 a W d k L n t D b 2 x 1 b W 4 0 O C w 0 N 3 0 m c X V v d D s s J n F 1 b 3 Q 7 U 2 V j d G l v b j E v U G F n Z T A y N y 9 U e X B l I G d l d 2 l q e m l n Z C 5 7 Q 2 9 s d W 1 u N D k s N D h 9 J n F 1 b 3 Q 7 L C Z x d W 9 0 O 1 N l Y 3 R p b 2 4 x L 1 B h Z 2 U w M j c v V H l w Z S B n Z X d p a n p p Z 2 Q u e 0 N v b H V t b j U w L D Q 5 f S Z x d W 9 0 O y w m c X V v d D t T Z W N 0 a W 9 u M S 9 Q Y W d l M D I 3 L 1 R 5 c G U g Z 2 V 3 a W p 6 a W d k L n t D b 2 x 1 b W 4 1 M S w 1 M H 0 m c X V v d D s s J n F 1 b 3 Q 7 U 2 V j d G l v b j E v U G F n Z T A y N y 9 U e X B l I G d l d 2 l q e m l n Z C 5 7 Q 2 9 s d W 1 u N T I s N T F 9 J n F 1 b 3 Q 7 L C Z x d W 9 0 O 1 N l Y 3 R p b 2 4 x L 1 B h Z 2 U w M j c v V H l w Z S B n Z X d p a n p p Z 2 Q u e 0 N v b H V t b j U z L D U y f S Z x d W 9 0 O y w m c X V v d D t T Z W N 0 a W 9 u M S 9 Q Y W d l M D I 3 L 1 R 5 c G U g Z 2 V 3 a W p 6 a W d k L n t D b 2 x 1 b W 4 1 N C w 1 M 3 0 m c X V v d D s s J n F 1 b 3 Q 7 U 2 V j d G l v b j E v U G F n Z T A y N y 9 U e X B l I G d l d 2 l q e m l n Z C 5 7 Q 2 9 s d W 1 u N T U s N T R 9 J n F 1 b 3 Q 7 L C Z x d W 9 0 O 1 N l Y 3 R p b 2 4 x L 1 B h Z 2 U w M j c v V H l w Z S B n Z X d p a n p p Z 2 Q u e 0 N v b H V t b j U 2 L D U 1 f S Z x d W 9 0 O y w m c X V v d D t T Z W N 0 a W 9 u M S 9 Q Y W d l M D I 3 L 1 R 5 c G U g Z 2 V 3 a W p 6 a W d k L n t D b 2 x 1 b W 4 1 N y w 1 N n 0 m c X V v d D s s J n F 1 b 3 Q 7 U 2 V j d G l v b j E v U G F n Z T A y N y 9 U e X B l I G d l d 2 l q e m l n Z C 5 7 Q 2 9 s d W 1 u N T g s N T d 9 J n F 1 b 3 Q 7 X S w m c X V v d D t D b 2 x 1 b W 5 D b 3 V u d C Z x d W 9 0 O z o 1 O C w m c X V v d D t L Z X l D b 2 x 1 b W 5 O Y W 1 l c y Z x d W 9 0 O z p b X S w m c X V v d D t D b 2 x 1 b W 5 J Z G V u d G l 0 a W V z J n F 1 b 3 Q 7 O l s m c X V v d D t T Z W N 0 a W 9 u M S 9 Q Y W d l M D I 3 L 1 R 5 c G U g Z 2 V 3 a W p 6 a W d k L n t D b 2 x 1 b W 4 x L D B 9 J n F 1 b 3 Q 7 L C Z x d W 9 0 O 1 N l Y 3 R p b 2 4 x L 1 B h Z 2 U w M j c v V H l w Z S B n Z X d p a n p p Z 2 Q u e 0 N v b H V t b j I s M X 0 m c X V v d D s s J n F 1 b 3 Q 7 U 2 V j d G l v b j E v U G F n Z T A y N y 9 U e X B l I G d l d 2 l q e m l n Z C 5 7 Q 2 9 s d W 1 u M y w y f S Z x d W 9 0 O y w m c X V v d D t T Z W N 0 a W 9 u M S 9 Q Y W d l M D I 3 L 1 R 5 c G U g Z 2 V 3 a W p 6 a W d k L n t D b 2 x 1 b W 4 0 L D N 9 J n F 1 b 3 Q 7 L C Z x d W 9 0 O 1 N l Y 3 R p b 2 4 x L 1 B h Z 2 U w M j c v V H l w Z S B n Z X d p a n p p Z 2 Q u e 0 N v b H V t b j U s N H 0 m c X V v d D s s J n F 1 b 3 Q 7 U 2 V j d G l v b j E v U G F n Z T A y N y 9 U e X B l I G d l d 2 l q e m l n Z C 5 7 Q 2 9 s d W 1 u N i w 1 f S Z x d W 9 0 O y w m c X V v d D t T Z W N 0 a W 9 u M S 9 Q Y W d l M D I 3 L 1 R 5 c G U g Z 2 V 3 a W p 6 a W d k L n t D b 2 x 1 b W 4 3 L D Z 9 J n F 1 b 3 Q 7 L C Z x d W 9 0 O 1 N l Y 3 R p b 2 4 x L 1 B h Z 2 U w M j c v V H l w Z S B n Z X d p a n p p Z 2 Q u e 0 N v b H V t b j g s N 3 0 m c X V v d D s s J n F 1 b 3 Q 7 U 2 V j d G l v b j E v U G F n Z T A y N y 9 U e X B l I G d l d 2 l q e m l n Z C 5 7 Q 2 9 s d W 1 u O S w 4 f S Z x d W 9 0 O y w m c X V v d D t T Z W N 0 a W 9 u M S 9 Q Y W d l M D I 3 L 1 R 5 c G U g Z 2 V 3 a W p 6 a W d k L n t D b 2 x 1 b W 4 x M C w 5 f S Z x d W 9 0 O y w m c X V v d D t T Z W N 0 a W 9 u M S 9 Q Y W d l M D I 3 L 1 R 5 c G U g Z 2 V 3 a W p 6 a W d k L n t D b 2 x 1 b W 4 x M S w x M H 0 m c X V v d D s s J n F 1 b 3 Q 7 U 2 V j d G l v b j E v U G F n Z T A y N y 9 U e X B l I G d l d 2 l q e m l n Z C 5 7 Q 2 9 s d W 1 u M T I s M T F 9 J n F 1 b 3 Q 7 L C Z x d W 9 0 O 1 N l Y 3 R p b 2 4 x L 1 B h Z 2 U w M j c v V H l w Z S B n Z X d p a n p p Z 2 Q u e 0 N v b H V t b j E z L D E y f S Z x d W 9 0 O y w m c X V v d D t T Z W N 0 a W 9 u M S 9 Q Y W d l M D I 3 L 1 R 5 c G U g Z 2 V 3 a W p 6 a W d k L n t D b 2 x 1 b W 4 x N C w x M 3 0 m c X V v d D s s J n F 1 b 3 Q 7 U 2 V j d G l v b j E v U G F n Z T A y N y 9 U e X B l I G d l d 2 l q e m l n Z C 5 7 Q 2 9 s d W 1 u M T U s M T R 9 J n F 1 b 3 Q 7 L C Z x d W 9 0 O 1 N l Y 3 R p b 2 4 x L 1 B h Z 2 U w M j c v V H l w Z S B n Z X d p a n p p Z 2 Q u e 0 N v b H V t b j E 2 L D E 1 f S Z x d W 9 0 O y w m c X V v d D t T Z W N 0 a W 9 u M S 9 Q Y W d l M D I 3 L 1 R 5 c G U g Z 2 V 3 a W p 6 a W d k L n t D b 2 x 1 b W 4 x N y w x N n 0 m c X V v d D s s J n F 1 b 3 Q 7 U 2 V j d G l v b j E v U G F n Z T A y N y 9 U e X B l I G d l d 2 l q e m l n Z C 5 7 Q 2 9 s d W 1 u M T g s M T d 9 J n F 1 b 3 Q 7 L C Z x d W 9 0 O 1 N l Y 3 R p b 2 4 x L 1 B h Z 2 U w M j c v V H l w Z S B n Z X d p a n p p Z 2 Q u e 0 N v b H V t b j E 5 L D E 4 f S Z x d W 9 0 O y w m c X V v d D t T Z W N 0 a W 9 u M S 9 Q Y W d l M D I 3 L 1 R 5 c G U g Z 2 V 3 a W p 6 a W d k L n t D b 2 x 1 b W 4 y M C w x O X 0 m c X V v d D s s J n F 1 b 3 Q 7 U 2 V j d G l v b j E v U G F n Z T A y N y 9 U e X B l I G d l d 2 l q e m l n Z C 5 7 Q 2 9 s d W 1 u M j E s M j B 9 J n F 1 b 3 Q 7 L C Z x d W 9 0 O 1 N l Y 3 R p b 2 4 x L 1 B h Z 2 U w M j c v V H l w Z S B n Z X d p a n p p Z 2 Q u e 0 N v b H V t b j I y L D I x f S Z x d W 9 0 O y w m c X V v d D t T Z W N 0 a W 9 u M S 9 Q Y W d l M D I 3 L 1 R 5 c G U g Z 2 V 3 a W p 6 a W d k L n t D b 2 x 1 b W 4 y M y w y M n 0 m c X V v d D s s J n F 1 b 3 Q 7 U 2 V j d G l v b j E v U G F n Z T A y N y 9 U e X B l I G d l d 2 l q e m l n Z C 5 7 Q 2 9 s d W 1 u M j Q s M j N 9 J n F 1 b 3 Q 7 L C Z x d W 9 0 O 1 N l Y 3 R p b 2 4 x L 1 B h Z 2 U w M j c v V H l w Z S B n Z X d p a n p p Z 2 Q u e 0 N v b H V t b j I 1 L D I 0 f S Z x d W 9 0 O y w m c X V v d D t T Z W N 0 a W 9 u M S 9 Q Y W d l M D I 3 L 1 R 5 c G U g Z 2 V 3 a W p 6 a W d k L n t D b 2 x 1 b W 4 y N i w y N X 0 m c X V v d D s s J n F 1 b 3 Q 7 U 2 V j d G l v b j E v U G F n Z T A y N y 9 U e X B l I G d l d 2 l q e m l n Z C 5 7 Q 2 9 s d W 1 u M j c s M j Z 9 J n F 1 b 3 Q 7 L C Z x d W 9 0 O 1 N l Y 3 R p b 2 4 x L 1 B h Z 2 U w M j c v V H l w Z S B n Z X d p a n p p Z 2 Q u e 0 N v b H V t b j I 4 L D I 3 f S Z x d W 9 0 O y w m c X V v d D t T Z W N 0 a W 9 u M S 9 Q Y W d l M D I 3 L 1 R 5 c G U g Z 2 V 3 a W p 6 a W d k L n t D b 2 x 1 b W 4 y O S w y O H 0 m c X V v d D s s J n F 1 b 3 Q 7 U 2 V j d G l v b j E v U G F n Z T A y N y 9 U e X B l I G d l d 2 l q e m l n Z C 5 7 Q 2 9 s d W 1 u M z A s M j l 9 J n F 1 b 3 Q 7 L C Z x d W 9 0 O 1 N l Y 3 R p b 2 4 x L 1 B h Z 2 U w M j c v V H l w Z S B n Z X d p a n p p Z 2 Q u e 0 N v b H V t b j M x L D M w f S Z x d W 9 0 O y w m c X V v d D t T Z W N 0 a W 9 u M S 9 Q Y W d l M D I 3 L 1 R 5 c G U g Z 2 V 3 a W p 6 a W d k L n t D b 2 x 1 b W 4 z M i w z M X 0 m c X V v d D s s J n F 1 b 3 Q 7 U 2 V j d G l v b j E v U G F n Z T A y N y 9 U e X B l I G d l d 2 l q e m l n Z C 5 7 Q 2 9 s d W 1 u M z M s M z J 9 J n F 1 b 3 Q 7 L C Z x d W 9 0 O 1 N l Y 3 R p b 2 4 x L 1 B h Z 2 U w M j c v V H l w Z S B n Z X d p a n p p Z 2 Q u e 0 N v b H V t b j M 0 L D M z f S Z x d W 9 0 O y w m c X V v d D t T Z W N 0 a W 9 u M S 9 Q Y W d l M D I 3 L 1 R 5 c G U g Z 2 V 3 a W p 6 a W d k L n t D b 2 x 1 b W 4 z N S w z N H 0 m c X V v d D s s J n F 1 b 3 Q 7 U 2 V j d G l v b j E v U G F n Z T A y N y 9 U e X B l I G d l d 2 l q e m l n Z C 5 7 Q 2 9 s d W 1 u M z Y s M z V 9 J n F 1 b 3 Q 7 L C Z x d W 9 0 O 1 N l Y 3 R p b 2 4 x L 1 B h Z 2 U w M j c v V H l w Z S B n Z X d p a n p p Z 2 Q u e 0 N v b H V t b j M 3 L D M 2 f S Z x d W 9 0 O y w m c X V v d D t T Z W N 0 a W 9 u M S 9 Q Y W d l M D I 3 L 1 R 5 c G U g Z 2 V 3 a W p 6 a W d k L n t D b 2 x 1 b W 4 z O C w z N 3 0 m c X V v d D s s J n F 1 b 3 Q 7 U 2 V j d G l v b j E v U G F n Z T A y N y 9 U e X B l I G d l d 2 l q e m l n Z C 5 7 Q 2 9 s d W 1 u M z k s M z h 9 J n F 1 b 3 Q 7 L C Z x d W 9 0 O 1 N l Y 3 R p b 2 4 x L 1 B h Z 2 U w M j c v V H l w Z S B n Z X d p a n p p Z 2 Q u e 0 N v b H V t b j Q w L D M 5 f S Z x d W 9 0 O y w m c X V v d D t T Z W N 0 a W 9 u M S 9 Q Y W d l M D I 3 L 1 R 5 c G U g Z 2 V 3 a W p 6 a W d k L n t D b 2 x 1 b W 4 0 M S w 0 M H 0 m c X V v d D s s J n F 1 b 3 Q 7 U 2 V j d G l v b j E v U G F n Z T A y N y 9 U e X B l I G d l d 2 l q e m l n Z C 5 7 Q 2 9 s d W 1 u N D I s N D F 9 J n F 1 b 3 Q 7 L C Z x d W 9 0 O 1 N l Y 3 R p b 2 4 x L 1 B h Z 2 U w M j c v V H l w Z S B n Z X d p a n p p Z 2 Q u e 0 N v b H V t b j Q z L D Q y f S Z x d W 9 0 O y w m c X V v d D t T Z W N 0 a W 9 u M S 9 Q Y W d l M D I 3 L 1 R 5 c G U g Z 2 V 3 a W p 6 a W d k L n t D b 2 x 1 b W 4 0 N C w 0 M 3 0 m c X V v d D s s J n F 1 b 3 Q 7 U 2 V j d G l v b j E v U G F n Z T A y N y 9 U e X B l I G d l d 2 l q e m l n Z C 5 7 Q 2 9 s d W 1 u N D U s N D R 9 J n F 1 b 3 Q 7 L C Z x d W 9 0 O 1 N l Y 3 R p b 2 4 x L 1 B h Z 2 U w M j c v V H l w Z S B n Z X d p a n p p Z 2 Q u e 0 N v b H V t b j Q 2 L D Q 1 f S Z x d W 9 0 O y w m c X V v d D t T Z W N 0 a W 9 u M S 9 Q Y W d l M D I 3 L 1 R 5 c G U g Z 2 V 3 a W p 6 a W d k L n t D b 2 x 1 b W 4 0 N y w 0 N n 0 m c X V v d D s s J n F 1 b 3 Q 7 U 2 V j d G l v b j E v U G F n Z T A y N y 9 U e X B l I G d l d 2 l q e m l n Z C 5 7 Q 2 9 s d W 1 u N D g s N D d 9 J n F 1 b 3 Q 7 L C Z x d W 9 0 O 1 N l Y 3 R p b 2 4 x L 1 B h Z 2 U w M j c v V H l w Z S B n Z X d p a n p p Z 2 Q u e 0 N v b H V t b j Q 5 L D Q 4 f S Z x d W 9 0 O y w m c X V v d D t T Z W N 0 a W 9 u M S 9 Q Y W d l M D I 3 L 1 R 5 c G U g Z 2 V 3 a W p 6 a W d k L n t D b 2 x 1 b W 4 1 M C w 0 O X 0 m c X V v d D s s J n F 1 b 3 Q 7 U 2 V j d G l v b j E v U G F n Z T A y N y 9 U e X B l I G d l d 2 l q e m l n Z C 5 7 Q 2 9 s d W 1 u N T E s N T B 9 J n F 1 b 3 Q 7 L C Z x d W 9 0 O 1 N l Y 3 R p b 2 4 x L 1 B h Z 2 U w M j c v V H l w Z S B n Z X d p a n p p Z 2 Q u e 0 N v b H V t b j U y L D U x f S Z x d W 9 0 O y w m c X V v d D t T Z W N 0 a W 9 u M S 9 Q Y W d l M D I 3 L 1 R 5 c G U g Z 2 V 3 a W p 6 a W d k L n t D b 2 x 1 b W 4 1 M y w 1 M n 0 m c X V v d D s s J n F 1 b 3 Q 7 U 2 V j d G l v b j E v U G F n Z T A y N y 9 U e X B l I G d l d 2 l q e m l n Z C 5 7 Q 2 9 s d W 1 u N T Q s N T N 9 J n F 1 b 3 Q 7 L C Z x d W 9 0 O 1 N l Y 3 R p b 2 4 x L 1 B h Z 2 U w M j c v V H l w Z S B n Z X d p a n p p Z 2 Q u e 0 N v b H V t b j U 1 L D U 0 f S Z x d W 9 0 O y w m c X V v d D t T Z W N 0 a W 9 u M S 9 Q Y W d l M D I 3 L 1 R 5 c G U g Z 2 V 3 a W p 6 a W d k L n t D b 2 x 1 b W 4 1 N i w 1 N X 0 m c X V v d D s s J n F 1 b 3 Q 7 U 2 V j d G l v b j E v U G F n Z T A y N y 9 U e X B l I G d l d 2 l q e m l n Z C 5 7 Q 2 9 s d W 1 u N T c s N T Z 9 J n F 1 b 3 Q 7 L C Z x d W 9 0 O 1 N l Y 3 R p b 2 4 x L 1 B h Z 2 U w M j c v V H l w Z S B n Z X d p a n p p Z 2 Q u e 0 N v b H V t b j U 4 L D U 3 f S Z x d W 9 0 O 1 0 s J n F 1 b 3 Q 7 U m V s Y X R p b 2 5 z a G l w S W 5 m b y Z x d W 9 0 O z p b X X 0 i I C 8 + P C 9 T d G F i b G V F b n R y a W V z P j w v S X R l b T 4 8 S X R l b T 4 8 S X R l b U x v Y 2 F 0 a W 9 u P j x J d G V t V H l w Z T 5 G b 3 J t d W x h P C 9 J d G V t V H l w Z T 4 8 S X R l b V B h d G g + U 2 V j d G l v b j E v U G F n Z T A y N y 9 C c m 9 u P C 9 J d G V t U G F 0 a D 4 8 L 0 l 0 Z W 1 M b 2 N h d G l v b j 4 8 U 3 R h Y m x l R W 5 0 c m l l c y A v P j w v S X R l b T 4 8 S X R l b T 4 8 S X R l b U x v Y 2 F 0 a W 9 u P j x J d G V t V H l w Z T 5 G b 3 J t d W x h P C 9 J d G V t V H l w Z T 4 8 S X R l b V B h d G g + U 2 V j d G l v b j E v U G F n Z T A y N y 9 Q Y W d l M T w v S X R l b V B h d G g + P C 9 J d G V t T G 9 j Y X R p b 2 4 + P F N 0 Y W J s Z U V u d H J p Z X M g L z 4 8 L 0 l 0 Z W 0 + P E l 0 Z W 0 + P E l 0 Z W 1 M b 2 N h d G l v b j 4 8 S X R l b V R 5 c G U + R m 9 y b X V s Y T w v S X R l b V R 5 c G U + P E l 0 Z W 1 Q Y X R o P l N l Y 3 R p b 2 4 x L 1 B h Z 2 U w M j c v V H l w Z S U y M G d l d 2 l q e m l n Z D w v S X R l b V B h d G g + P C 9 J d G V t T G 9 j Y X R p b 2 4 + P F N 0 Y W J s Z U V u d H J p Z X M g L z 4 8 L 0 l 0 Z W 0 + P E l 0 Z W 0 + P E l 0 Z W 1 M b 2 N h d G l v b j 4 8 S X R l b V R 5 c G U + R m 9 y b X V s Y T w v S X R l b V R 5 c G U + P E l 0 Z W 1 Q Y X R o P l N l Y 3 R p b 2 4 x L 1 B h Z 2 U w M j k 8 L 0 l 0 Z W 1 Q Y X R o P j w v S X R l b U x v Y 2 F 0 a W 9 u P j x T d G F i b G V F b n R y a W V z P j x F b n R y e S B U e X B l P S J J c 1 B y a X Z h d G U i I F Z h b H V l P S J s M C I g L z 4 8 R W 5 0 c n k g V H l w Z T 0 i U X V l c n l J R C I g V m F s d W U 9 I n N h Z j Q 2 N G Z h O C 0 4 M W J k L T Q z Z D E t Y W M 1 Z S 1 m M j h i O W E 2 N D A 2 O T 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M z U i I C 8 + P E V u d H J 5 I F R 5 c G U 9 I k Z p b G x F c n J v c k N v Z G U i I F Z h b H V l P S J z V W 5 r b m 9 3 b i I g L z 4 8 R W 5 0 c n k g V H l w Z T 0 i R m l s b E V y c m 9 y Q 2 9 1 b n Q i I F Z h b H V l P S J s M C I g L z 4 8 R W 5 0 c n k g V H l w Z T 0 i R m l s b E x h c 3 R V c G R h d G V k I i B W Y W x 1 Z T 0 i Z D I w M j U t M D M t M T N U M T I 6 M D g 6 M z I u N D I 1 M D k 4 N F o i I C 8 + P E V u d H J 5 I F R 5 c G U 9 I k Z p b G x D b 2 x 1 b W 5 U e X B l c y I g V m F s d W U 9 I n N B d 1 l H Q m d Z R 0 J n W U d C Z 1 l H Q m d Z R 0 J n W U d C Z 1 l H Q m d Z R 0 J n W U d C Z 1 l H Q m d Z R 0 J n W U d C Z 1 l H Q m d Z R 0 J n W U d 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L C Z x d W 9 0 O 0 N v b H V t b j M y J n F 1 b 3 Q 7 L C Z x d W 9 0 O 0 N v b H V t b j M z J n F 1 b 3 Q 7 L C Z x d W 9 0 O 0 N v b H V t b j M 0 J n F 1 b 3 Q 7 L C Z x d W 9 0 O 0 N v b H V t b j M 1 J n F 1 b 3 Q 7 L C Z x d W 9 0 O 0 N v b H V t b j M 2 J n F 1 b 3 Q 7 L C Z x d W 9 0 O 0 N v b H V t b j M 3 J n F 1 b 3 Q 7 L C Z x d W 9 0 O 0 N v b H V t b j M 4 J n F 1 b 3 Q 7 L C Z x d W 9 0 O 0 N v b H V t b j M 5 J n F 1 b 3 Q 7 L C Z x d W 9 0 O 0 N v b H V t b j Q w J n F 1 b 3 Q 7 L C Z x d W 9 0 O 0 N v b H V t b j Q x J n F 1 b 3 Q 7 L C Z x d W 9 0 O 0 N v b H V t b j Q y J n F 1 b 3 Q 7 L C Z x d W 9 0 O 0 N v b H V t b j Q z J n F 1 b 3 Q 7 L C Z x d W 9 0 O 0 N v b H V t b j Q 0 J n F 1 b 3 Q 7 L C Z x d W 9 0 O 0 N v b H V t b j Q 1 J n F 1 b 3 Q 7 L C Z x d W 9 0 O 0 N v b H V t b j Q 2 J n F 1 b 3 Q 7 X S I g L z 4 8 R W 5 0 c n k g V H l w Z T 0 i R m l s b F N 0 Y X R 1 c y I g V m F s d W U 9 I n N D b 2 1 w b G V 0 Z S I g L z 4 8 R W 5 0 c n k g V H l w Z T 0 i U m V s Y X R p b 2 5 z a G l w S W 5 m b 0 N v b n R h a W 5 l c i I g V m F s d W U 9 I n N 7 J n F 1 b 3 Q 7 Y 2 9 s d W 1 u Q 2 9 1 b n Q m c X V v d D s 6 N D Y s J n F 1 b 3 Q 7 a 2 V 5 Q 2 9 s d W 1 u T m F t Z X M m c X V v d D s 6 W 1 0 s J n F 1 b 3 Q 7 c X V l c n l S Z W x h d G l v b n N o a X B z J n F 1 b 3 Q 7 O l t d L C Z x d W 9 0 O 2 N v b H V t b k l k Z W 5 0 a X R p Z X M m c X V v d D s 6 W y Z x d W 9 0 O 1 N l Y 3 R p b 2 4 x L 1 B h Z 2 U w M j k v V H l w Z S B n Z X d p a n p p Z 2 Q u e 0 N v b H V t b j E s M H 0 m c X V v d D s s J n F 1 b 3 Q 7 U 2 V j d G l v b j E v U G F n Z T A y O S 9 U e X B l I G d l d 2 l q e m l n Z C 5 7 Q 2 9 s d W 1 u M i w x f S Z x d W 9 0 O y w m c X V v d D t T Z W N 0 a W 9 u M S 9 Q Y W d l M D I 5 L 1 R 5 c G U g Z 2 V 3 a W p 6 a W d k L n t D b 2 x 1 b W 4 z L D J 9 J n F 1 b 3 Q 7 L C Z x d W 9 0 O 1 N l Y 3 R p b 2 4 x L 1 B h Z 2 U w M j k v V H l w Z S B n Z X d p a n p p Z 2 Q u e 0 N v b H V t b j Q s M 3 0 m c X V v d D s s J n F 1 b 3 Q 7 U 2 V j d G l v b j E v U G F n Z T A y O S 9 U e X B l I G d l d 2 l q e m l n Z C 5 7 Q 2 9 s d W 1 u N S w 0 f S Z x d W 9 0 O y w m c X V v d D t T Z W N 0 a W 9 u M S 9 Q Y W d l M D I 5 L 1 R 5 c G U g Z 2 V 3 a W p 6 a W d k L n t D b 2 x 1 b W 4 2 L D V 9 J n F 1 b 3 Q 7 L C Z x d W 9 0 O 1 N l Y 3 R p b 2 4 x L 1 B h Z 2 U w M j k v V H l w Z S B n Z X d p a n p p Z 2 Q u e 0 N v b H V t b j c s N n 0 m c X V v d D s s J n F 1 b 3 Q 7 U 2 V j d G l v b j E v U G F n Z T A y O S 9 U e X B l I G d l d 2 l q e m l n Z C 5 7 Q 2 9 s d W 1 u O C w 3 f S Z x d W 9 0 O y w m c X V v d D t T Z W N 0 a W 9 u M S 9 Q Y W d l M D I 5 L 1 R 5 c G U g Z 2 V 3 a W p 6 a W d k L n t D b 2 x 1 b W 4 5 L D h 9 J n F 1 b 3 Q 7 L C Z x d W 9 0 O 1 N l Y 3 R p b 2 4 x L 1 B h Z 2 U w M j k v V H l w Z S B n Z X d p a n p p Z 2 Q u e 0 N v b H V t b j E w L D l 9 J n F 1 b 3 Q 7 L C Z x d W 9 0 O 1 N l Y 3 R p b 2 4 x L 1 B h Z 2 U w M j k v V H l w Z S B n Z X d p a n p p Z 2 Q u e 0 N v b H V t b j E x L D E w f S Z x d W 9 0 O y w m c X V v d D t T Z W N 0 a W 9 u M S 9 Q Y W d l M D I 5 L 1 R 5 c G U g Z 2 V 3 a W p 6 a W d k L n t D b 2 x 1 b W 4 x M i w x M X 0 m c X V v d D s s J n F 1 b 3 Q 7 U 2 V j d G l v b j E v U G F n Z T A y O S 9 U e X B l I G d l d 2 l q e m l n Z C 5 7 Q 2 9 s d W 1 u M T M s M T J 9 J n F 1 b 3 Q 7 L C Z x d W 9 0 O 1 N l Y 3 R p b 2 4 x L 1 B h Z 2 U w M j k v V H l w Z S B n Z X d p a n p p Z 2 Q u e 0 N v b H V t b j E 0 L D E z f S Z x d W 9 0 O y w m c X V v d D t T Z W N 0 a W 9 u M S 9 Q Y W d l M D I 5 L 1 R 5 c G U g Z 2 V 3 a W p 6 a W d k L n t D b 2 x 1 b W 4 x N S w x N H 0 m c X V v d D s s J n F 1 b 3 Q 7 U 2 V j d G l v b j E v U G F n Z T A y O S 9 U e X B l I G d l d 2 l q e m l n Z C 5 7 Q 2 9 s d W 1 u M T Y s M T V 9 J n F 1 b 3 Q 7 L C Z x d W 9 0 O 1 N l Y 3 R p b 2 4 x L 1 B h Z 2 U w M j k v V H l w Z S B n Z X d p a n p p Z 2 Q u e 0 N v b H V t b j E 3 L D E 2 f S Z x d W 9 0 O y w m c X V v d D t T Z W N 0 a W 9 u M S 9 Q Y W d l M D I 5 L 1 R 5 c G U g Z 2 V 3 a W p 6 a W d k L n t D b 2 x 1 b W 4 x O C w x N 3 0 m c X V v d D s s J n F 1 b 3 Q 7 U 2 V j d G l v b j E v U G F n Z T A y O S 9 U e X B l I G d l d 2 l q e m l n Z C 5 7 Q 2 9 s d W 1 u M T k s M T h 9 J n F 1 b 3 Q 7 L C Z x d W 9 0 O 1 N l Y 3 R p b 2 4 x L 1 B h Z 2 U w M j k v V H l w Z S B n Z X d p a n p p Z 2 Q u e 0 N v b H V t b j I w L D E 5 f S Z x d W 9 0 O y w m c X V v d D t T Z W N 0 a W 9 u M S 9 Q Y W d l M D I 5 L 1 R 5 c G U g Z 2 V 3 a W p 6 a W d k L n t D b 2 x 1 b W 4 y M S w y M H 0 m c X V v d D s s J n F 1 b 3 Q 7 U 2 V j d G l v b j E v U G F n Z T A y O S 9 U e X B l I G d l d 2 l q e m l n Z C 5 7 Q 2 9 s d W 1 u M j I s M j F 9 J n F 1 b 3 Q 7 L C Z x d W 9 0 O 1 N l Y 3 R p b 2 4 x L 1 B h Z 2 U w M j k v V H l w Z S B n Z X d p a n p p Z 2 Q u e 0 N v b H V t b j I z L D I y f S Z x d W 9 0 O y w m c X V v d D t T Z W N 0 a W 9 u M S 9 Q Y W d l M D I 5 L 1 R 5 c G U g Z 2 V 3 a W p 6 a W d k L n t D b 2 x 1 b W 4 y N C w y M 3 0 m c X V v d D s s J n F 1 b 3 Q 7 U 2 V j d G l v b j E v U G F n Z T A y O S 9 U e X B l I G d l d 2 l q e m l n Z C 5 7 Q 2 9 s d W 1 u M j U s M j R 9 J n F 1 b 3 Q 7 L C Z x d W 9 0 O 1 N l Y 3 R p b 2 4 x L 1 B h Z 2 U w M j k v V H l w Z S B n Z X d p a n p p Z 2 Q u e 0 N v b H V t b j I 2 L D I 1 f S Z x d W 9 0 O y w m c X V v d D t T Z W N 0 a W 9 u M S 9 Q Y W d l M D I 5 L 1 R 5 c G U g Z 2 V 3 a W p 6 a W d k L n t D b 2 x 1 b W 4 y N y w y N n 0 m c X V v d D s s J n F 1 b 3 Q 7 U 2 V j d G l v b j E v U G F n Z T A y O S 9 U e X B l I G d l d 2 l q e m l n Z C 5 7 Q 2 9 s d W 1 u M j g s M j d 9 J n F 1 b 3 Q 7 L C Z x d W 9 0 O 1 N l Y 3 R p b 2 4 x L 1 B h Z 2 U w M j k v V H l w Z S B n Z X d p a n p p Z 2 Q u e 0 N v b H V t b j I 5 L D I 4 f S Z x d W 9 0 O y w m c X V v d D t T Z W N 0 a W 9 u M S 9 Q Y W d l M D I 5 L 1 R 5 c G U g Z 2 V 3 a W p 6 a W d k L n t D b 2 x 1 b W 4 z M C w y O X 0 m c X V v d D s s J n F 1 b 3 Q 7 U 2 V j d G l v b j E v U G F n Z T A y O S 9 U e X B l I G d l d 2 l q e m l n Z C 5 7 Q 2 9 s d W 1 u M z E s M z B 9 J n F 1 b 3 Q 7 L C Z x d W 9 0 O 1 N l Y 3 R p b 2 4 x L 1 B h Z 2 U w M j k v V H l w Z S B n Z X d p a n p p Z 2 Q u e 0 N v b H V t b j M y L D M x f S Z x d W 9 0 O y w m c X V v d D t T Z W N 0 a W 9 u M S 9 Q Y W d l M D I 5 L 1 R 5 c G U g Z 2 V 3 a W p 6 a W d k L n t D b 2 x 1 b W 4 z M y w z M n 0 m c X V v d D s s J n F 1 b 3 Q 7 U 2 V j d G l v b j E v U G F n Z T A y O S 9 U e X B l I G d l d 2 l q e m l n Z C 5 7 Q 2 9 s d W 1 u M z Q s M z N 9 J n F 1 b 3 Q 7 L C Z x d W 9 0 O 1 N l Y 3 R p b 2 4 x L 1 B h Z 2 U w M j k v V H l w Z S B n Z X d p a n p p Z 2 Q u e 0 N v b H V t b j M 1 L D M 0 f S Z x d W 9 0 O y w m c X V v d D t T Z W N 0 a W 9 u M S 9 Q Y W d l M D I 5 L 1 R 5 c G U g Z 2 V 3 a W p 6 a W d k L n t D b 2 x 1 b W 4 z N i w z N X 0 m c X V v d D s s J n F 1 b 3 Q 7 U 2 V j d G l v b j E v U G F n Z T A y O S 9 U e X B l I G d l d 2 l q e m l n Z C 5 7 Q 2 9 s d W 1 u M z c s M z Z 9 J n F 1 b 3 Q 7 L C Z x d W 9 0 O 1 N l Y 3 R p b 2 4 x L 1 B h Z 2 U w M j k v V H l w Z S B n Z X d p a n p p Z 2 Q u e 0 N v b H V t b j M 4 L D M 3 f S Z x d W 9 0 O y w m c X V v d D t T Z W N 0 a W 9 u M S 9 Q Y W d l M D I 5 L 1 R 5 c G U g Z 2 V 3 a W p 6 a W d k L n t D b 2 x 1 b W 4 z O S w z O H 0 m c X V v d D s s J n F 1 b 3 Q 7 U 2 V j d G l v b j E v U G F n Z T A y O S 9 U e X B l I G d l d 2 l q e m l n Z C 5 7 Q 2 9 s d W 1 u N D A s M z l 9 J n F 1 b 3 Q 7 L C Z x d W 9 0 O 1 N l Y 3 R p b 2 4 x L 1 B h Z 2 U w M j k v V H l w Z S B n Z X d p a n p p Z 2 Q u e 0 N v b H V t b j Q x L D Q w f S Z x d W 9 0 O y w m c X V v d D t T Z W N 0 a W 9 u M S 9 Q Y W d l M D I 5 L 1 R 5 c G U g Z 2 V 3 a W p 6 a W d k L n t D b 2 x 1 b W 4 0 M i w 0 M X 0 m c X V v d D s s J n F 1 b 3 Q 7 U 2 V j d G l v b j E v U G F n Z T A y O S 9 U e X B l I G d l d 2 l q e m l n Z C 5 7 Q 2 9 s d W 1 u N D M s N D J 9 J n F 1 b 3 Q 7 L C Z x d W 9 0 O 1 N l Y 3 R p b 2 4 x L 1 B h Z 2 U w M j k v V H l w Z S B n Z X d p a n p p Z 2 Q u e 0 N v b H V t b j Q 0 L D Q z f S Z x d W 9 0 O y w m c X V v d D t T Z W N 0 a W 9 u M S 9 Q Y W d l M D I 5 L 1 R 5 c G U g Z 2 V 3 a W p 6 a W d k L n t D b 2 x 1 b W 4 0 N S w 0 N H 0 m c X V v d D s s J n F 1 b 3 Q 7 U 2 V j d G l v b j E v U G F n Z T A y O S 9 U e X B l I G d l d 2 l q e m l n Z C 5 7 Q 2 9 s d W 1 u N D Y s N D V 9 J n F 1 b 3 Q 7 X S w m c X V v d D t D b 2 x 1 b W 5 D b 3 V u d C Z x d W 9 0 O z o 0 N i w m c X V v d D t L Z X l D b 2 x 1 b W 5 O Y W 1 l c y Z x d W 9 0 O z p b X S w m c X V v d D t D b 2 x 1 b W 5 J Z G V u d G l 0 a W V z J n F 1 b 3 Q 7 O l s m c X V v d D t T Z W N 0 a W 9 u M S 9 Q Y W d l M D I 5 L 1 R 5 c G U g Z 2 V 3 a W p 6 a W d k L n t D b 2 x 1 b W 4 x L D B 9 J n F 1 b 3 Q 7 L C Z x d W 9 0 O 1 N l Y 3 R p b 2 4 x L 1 B h Z 2 U w M j k v V H l w Z S B n Z X d p a n p p Z 2 Q u e 0 N v b H V t b j I s M X 0 m c X V v d D s s J n F 1 b 3 Q 7 U 2 V j d G l v b j E v U G F n Z T A y O S 9 U e X B l I G d l d 2 l q e m l n Z C 5 7 Q 2 9 s d W 1 u M y w y f S Z x d W 9 0 O y w m c X V v d D t T Z W N 0 a W 9 u M S 9 Q Y W d l M D I 5 L 1 R 5 c G U g Z 2 V 3 a W p 6 a W d k L n t D b 2 x 1 b W 4 0 L D N 9 J n F 1 b 3 Q 7 L C Z x d W 9 0 O 1 N l Y 3 R p b 2 4 x L 1 B h Z 2 U w M j k v V H l w Z S B n Z X d p a n p p Z 2 Q u e 0 N v b H V t b j U s N H 0 m c X V v d D s s J n F 1 b 3 Q 7 U 2 V j d G l v b j E v U G F n Z T A y O S 9 U e X B l I G d l d 2 l q e m l n Z C 5 7 Q 2 9 s d W 1 u N i w 1 f S Z x d W 9 0 O y w m c X V v d D t T Z W N 0 a W 9 u M S 9 Q Y W d l M D I 5 L 1 R 5 c G U g Z 2 V 3 a W p 6 a W d k L n t D b 2 x 1 b W 4 3 L D Z 9 J n F 1 b 3 Q 7 L C Z x d W 9 0 O 1 N l Y 3 R p b 2 4 x L 1 B h Z 2 U w M j k v V H l w Z S B n Z X d p a n p p Z 2 Q u e 0 N v b H V t b j g s N 3 0 m c X V v d D s s J n F 1 b 3 Q 7 U 2 V j d G l v b j E v U G F n Z T A y O S 9 U e X B l I G d l d 2 l q e m l n Z C 5 7 Q 2 9 s d W 1 u O S w 4 f S Z x d W 9 0 O y w m c X V v d D t T Z W N 0 a W 9 u M S 9 Q Y W d l M D I 5 L 1 R 5 c G U g Z 2 V 3 a W p 6 a W d k L n t D b 2 x 1 b W 4 x M C w 5 f S Z x d W 9 0 O y w m c X V v d D t T Z W N 0 a W 9 u M S 9 Q Y W d l M D I 5 L 1 R 5 c G U g Z 2 V 3 a W p 6 a W d k L n t D b 2 x 1 b W 4 x M S w x M H 0 m c X V v d D s s J n F 1 b 3 Q 7 U 2 V j d G l v b j E v U G F n Z T A y O S 9 U e X B l I G d l d 2 l q e m l n Z C 5 7 Q 2 9 s d W 1 u M T I s M T F 9 J n F 1 b 3 Q 7 L C Z x d W 9 0 O 1 N l Y 3 R p b 2 4 x L 1 B h Z 2 U w M j k v V H l w Z S B n Z X d p a n p p Z 2 Q u e 0 N v b H V t b j E z L D E y f S Z x d W 9 0 O y w m c X V v d D t T Z W N 0 a W 9 u M S 9 Q Y W d l M D I 5 L 1 R 5 c G U g Z 2 V 3 a W p 6 a W d k L n t D b 2 x 1 b W 4 x N C w x M 3 0 m c X V v d D s s J n F 1 b 3 Q 7 U 2 V j d G l v b j E v U G F n Z T A y O S 9 U e X B l I G d l d 2 l q e m l n Z C 5 7 Q 2 9 s d W 1 u M T U s M T R 9 J n F 1 b 3 Q 7 L C Z x d W 9 0 O 1 N l Y 3 R p b 2 4 x L 1 B h Z 2 U w M j k v V H l w Z S B n Z X d p a n p p Z 2 Q u e 0 N v b H V t b j E 2 L D E 1 f S Z x d W 9 0 O y w m c X V v d D t T Z W N 0 a W 9 u M S 9 Q Y W d l M D I 5 L 1 R 5 c G U g Z 2 V 3 a W p 6 a W d k L n t D b 2 x 1 b W 4 x N y w x N n 0 m c X V v d D s s J n F 1 b 3 Q 7 U 2 V j d G l v b j E v U G F n Z T A y O S 9 U e X B l I G d l d 2 l q e m l n Z C 5 7 Q 2 9 s d W 1 u M T g s M T d 9 J n F 1 b 3 Q 7 L C Z x d W 9 0 O 1 N l Y 3 R p b 2 4 x L 1 B h Z 2 U w M j k v V H l w Z S B n Z X d p a n p p Z 2 Q u e 0 N v b H V t b j E 5 L D E 4 f S Z x d W 9 0 O y w m c X V v d D t T Z W N 0 a W 9 u M S 9 Q Y W d l M D I 5 L 1 R 5 c G U g Z 2 V 3 a W p 6 a W d k L n t D b 2 x 1 b W 4 y M C w x O X 0 m c X V v d D s s J n F 1 b 3 Q 7 U 2 V j d G l v b j E v U G F n Z T A y O S 9 U e X B l I G d l d 2 l q e m l n Z C 5 7 Q 2 9 s d W 1 u M j E s M j B 9 J n F 1 b 3 Q 7 L C Z x d W 9 0 O 1 N l Y 3 R p b 2 4 x L 1 B h Z 2 U w M j k v V H l w Z S B n Z X d p a n p p Z 2 Q u e 0 N v b H V t b j I y L D I x f S Z x d W 9 0 O y w m c X V v d D t T Z W N 0 a W 9 u M S 9 Q Y W d l M D I 5 L 1 R 5 c G U g Z 2 V 3 a W p 6 a W d k L n t D b 2 x 1 b W 4 y M y w y M n 0 m c X V v d D s s J n F 1 b 3 Q 7 U 2 V j d G l v b j E v U G F n Z T A y O S 9 U e X B l I G d l d 2 l q e m l n Z C 5 7 Q 2 9 s d W 1 u M j Q s M j N 9 J n F 1 b 3 Q 7 L C Z x d W 9 0 O 1 N l Y 3 R p b 2 4 x L 1 B h Z 2 U w M j k v V H l w Z S B n Z X d p a n p p Z 2 Q u e 0 N v b H V t b j I 1 L D I 0 f S Z x d W 9 0 O y w m c X V v d D t T Z W N 0 a W 9 u M S 9 Q Y W d l M D I 5 L 1 R 5 c G U g Z 2 V 3 a W p 6 a W d k L n t D b 2 x 1 b W 4 y N i w y N X 0 m c X V v d D s s J n F 1 b 3 Q 7 U 2 V j d G l v b j E v U G F n Z T A y O S 9 U e X B l I G d l d 2 l q e m l n Z C 5 7 Q 2 9 s d W 1 u M j c s M j Z 9 J n F 1 b 3 Q 7 L C Z x d W 9 0 O 1 N l Y 3 R p b 2 4 x L 1 B h Z 2 U w M j k v V H l w Z S B n Z X d p a n p p Z 2 Q u e 0 N v b H V t b j I 4 L D I 3 f S Z x d W 9 0 O y w m c X V v d D t T Z W N 0 a W 9 u M S 9 Q Y W d l M D I 5 L 1 R 5 c G U g Z 2 V 3 a W p 6 a W d k L n t D b 2 x 1 b W 4 y O S w y O H 0 m c X V v d D s s J n F 1 b 3 Q 7 U 2 V j d G l v b j E v U G F n Z T A y O S 9 U e X B l I G d l d 2 l q e m l n Z C 5 7 Q 2 9 s d W 1 u M z A s M j l 9 J n F 1 b 3 Q 7 L C Z x d W 9 0 O 1 N l Y 3 R p b 2 4 x L 1 B h Z 2 U w M j k v V H l w Z S B n Z X d p a n p p Z 2 Q u e 0 N v b H V t b j M x L D M w f S Z x d W 9 0 O y w m c X V v d D t T Z W N 0 a W 9 u M S 9 Q Y W d l M D I 5 L 1 R 5 c G U g Z 2 V 3 a W p 6 a W d k L n t D b 2 x 1 b W 4 z M i w z M X 0 m c X V v d D s s J n F 1 b 3 Q 7 U 2 V j d G l v b j E v U G F n Z T A y O S 9 U e X B l I G d l d 2 l q e m l n Z C 5 7 Q 2 9 s d W 1 u M z M s M z J 9 J n F 1 b 3 Q 7 L C Z x d W 9 0 O 1 N l Y 3 R p b 2 4 x L 1 B h Z 2 U w M j k v V H l w Z S B n Z X d p a n p p Z 2 Q u e 0 N v b H V t b j M 0 L D M z f S Z x d W 9 0 O y w m c X V v d D t T Z W N 0 a W 9 u M S 9 Q Y W d l M D I 5 L 1 R 5 c G U g Z 2 V 3 a W p 6 a W d k L n t D b 2 x 1 b W 4 z N S w z N H 0 m c X V v d D s s J n F 1 b 3 Q 7 U 2 V j d G l v b j E v U G F n Z T A y O S 9 U e X B l I G d l d 2 l q e m l n Z C 5 7 Q 2 9 s d W 1 u M z Y s M z V 9 J n F 1 b 3 Q 7 L C Z x d W 9 0 O 1 N l Y 3 R p b 2 4 x L 1 B h Z 2 U w M j k v V H l w Z S B n Z X d p a n p p Z 2 Q u e 0 N v b H V t b j M 3 L D M 2 f S Z x d W 9 0 O y w m c X V v d D t T Z W N 0 a W 9 u M S 9 Q Y W d l M D I 5 L 1 R 5 c G U g Z 2 V 3 a W p 6 a W d k L n t D b 2 x 1 b W 4 z O C w z N 3 0 m c X V v d D s s J n F 1 b 3 Q 7 U 2 V j d G l v b j E v U G F n Z T A y O S 9 U e X B l I G d l d 2 l q e m l n Z C 5 7 Q 2 9 s d W 1 u M z k s M z h 9 J n F 1 b 3 Q 7 L C Z x d W 9 0 O 1 N l Y 3 R p b 2 4 x L 1 B h Z 2 U w M j k v V H l w Z S B n Z X d p a n p p Z 2 Q u e 0 N v b H V t b j Q w L D M 5 f S Z x d W 9 0 O y w m c X V v d D t T Z W N 0 a W 9 u M S 9 Q Y W d l M D I 5 L 1 R 5 c G U g Z 2 V 3 a W p 6 a W d k L n t D b 2 x 1 b W 4 0 M S w 0 M H 0 m c X V v d D s s J n F 1 b 3 Q 7 U 2 V j d G l v b j E v U G F n Z T A y O S 9 U e X B l I G d l d 2 l q e m l n Z C 5 7 Q 2 9 s d W 1 u N D I s N D F 9 J n F 1 b 3 Q 7 L C Z x d W 9 0 O 1 N l Y 3 R p b 2 4 x L 1 B h Z 2 U w M j k v V H l w Z S B n Z X d p a n p p Z 2 Q u e 0 N v b H V t b j Q z L D Q y f S Z x d W 9 0 O y w m c X V v d D t T Z W N 0 a W 9 u M S 9 Q Y W d l M D I 5 L 1 R 5 c G U g Z 2 V 3 a W p 6 a W d k L n t D b 2 x 1 b W 4 0 N C w 0 M 3 0 m c X V v d D s s J n F 1 b 3 Q 7 U 2 V j d G l v b j E v U G F n Z T A y O S 9 U e X B l I G d l d 2 l q e m l n Z C 5 7 Q 2 9 s d W 1 u N D U s N D R 9 J n F 1 b 3 Q 7 L C Z x d W 9 0 O 1 N l Y 3 R p b 2 4 x L 1 B h Z 2 U w M j k v V H l w Z S B n Z X d p a n p p Z 2 Q u e 0 N v b H V t b j Q 2 L D Q 1 f S Z x d W 9 0 O 1 0 s J n F 1 b 3 Q 7 U m V s Y X R p b 2 5 z a G l w S W 5 m b y Z x d W 9 0 O z p b X X 0 i I C 8 + P C 9 T d G F i b G V F b n R y a W V z P j w v S X R l b T 4 8 S X R l b T 4 8 S X R l b U x v Y 2 F 0 a W 9 u P j x J d G V t V H l w Z T 5 G b 3 J t d W x h P C 9 J d G V t V H l w Z T 4 8 S X R l b V B h d G g + U 2 V j d G l v b j E v U G F n Z T A y O S 9 C c m 9 u P C 9 J d G V t U G F 0 a D 4 8 L 0 l 0 Z W 1 M b 2 N h d G l v b j 4 8 U 3 R h Y m x l R W 5 0 c m l l c y A v P j w v S X R l b T 4 8 S X R l b T 4 8 S X R l b U x v Y 2 F 0 a W 9 u P j x J d G V t V H l w Z T 5 G b 3 J t d W x h P C 9 J d G V t V H l w Z T 4 8 S X R l b V B h d G g + U 2 V j d G l v b j E v U G F n Z T A y O S 9 Q Y W d l M T w v S X R l b V B h d G g + P C 9 J d G V t T G 9 j Y X R p b 2 4 + P F N 0 Y W J s Z U V u d H J p Z X M g L z 4 8 L 0 l 0 Z W 0 + P E l 0 Z W 0 + P E l 0 Z W 1 M b 2 N h d G l v b j 4 8 S X R l b V R 5 c G U + R m 9 y b X V s Y T w v S X R l b V R 5 c G U + P E l 0 Z W 1 Q Y X R o P l N l Y 3 R p b 2 4 x L 1 B h Z 2 U w M j k v V H l w Z S U y M G d l d 2 l q e m l n Z D w v S X R l b V B h d G g + P C 9 J d G V t T G 9 j Y X R p b 2 4 + P F N 0 Y W J s Z U V u d H J p Z X M g L z 4 8 L 0 l 0 Z W 0 + P C 9 J d G V t c z 4 8 L 0 x v Y 2 F s U G F j a 2 F n Z U 1 l d G F k Y X R h R m l s Z T 4 W A A A A U E s F B g A A A A A A A A A A A A A A A A A A A A A A A C Y B A A A B A A A A 0 I y d 3 w E V 0 R G M e g D A T 8 K X 6 w E A A A C q Z z 2 Y e f 8 l Q q I x z J s h W n U o A A A A A A I A A A A A A B B m A A A A A Q A A I A A A A H r H V O v / k Q f n n 6 Z 0 L A b C x O a R U 5 w B U S d N / h t 2 0 x + b n z j F A A A A A A 6 A A A A A A g A A I A A A A H g J P 4 Q c J p B y O r 5 Z c I U j G Q t W b W h F S t F k n b z K P T i m C T N 9 U A A A A E B o V S 4 k 7 T G 3 n V 7 K z h 5 V n t / t r h / G L 4 z m 1 Z / 2 p J / V N Y 0 i V U F 2 w E A j x g q S l Q v e U o G H 5 X K 5 N a I h m 6 6 e x m f u b t 3 f a z A 9 3 M y L m t J z j k T g X H I T u o 6 0 Q A A A A G m a l w G p M n y e s O N 8 f I U j e Q Z v I P 8 h 3 L Y z Z T Y j y t B G D C 3 I I j W L c a J 6 k l k A 6 o 3 Y k 1 o 7 H r K w c b q 3 k m H u 6 t a t x N h I Q o o = < / 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A2465E52CF0874C9E480745FF676561" ma:contentTypeVersion="5" ma:contentTypeDescription="Een nieuw document maken." ma:contentTypeScope="" ma:versionID="ca6538896e2736d9b9cebf37669ff69c">
  <xsd:schema xmlns:xsd="http://www.w3.org/2001/XMLSchema" xmlns:xs="http://www.w3.org/2001/XMLSchema" xmlns:p="http://schemas.microsoft.com/office/2006/metadata/properties" xmlns:ns3="053e46f3-eebb-425c-9760-af5bfda4c0d4" targetNamespace="http://schemas.microsoft.com/office/2006/metadata/properties" ma:root="true" ma:fieldsID="d857a01826e875ed4065d10ea1aea2cc" ns3:_="">
    <xsd:import namespace="053e46f3-eebb-425c-9760-af5bfda4c0d4"/>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3e46f3-eebb-425c-9760-af5bfda4c0d4"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7291998-A3D8-496B-A711-F2A623998845}">
  <ds:schemaRefs>
    <ds:schemaRef ds:uri="http://schemas.microsoft.com/DataMashup"/>
  </ds:schemaRefs>
</ds:datastoreItem>
</file>

<file path=customXml/itemProps2.xml><?xml version="1.0" encoding="utf-8"?>
<ds:datastoreItem xmlns:ds="http://schemas.openxmlformats.org/officeDocument/2006/customXml" ds:itemID="{B673B0F1-12CF-45AA-A903-0BD0CF6966AF}">
  <ds:schemaRefs>
    <ds:schemaRef ds:uri="http://schemas.microsoft.com/sharepoint/v3/contenttype/forms"/>
  </ds:schemaRefs>
</ds:datastoreItem>
</file>

<file path=customXml/itemProps3.xml><?xml version="1.0" encoding="utf-8"?>
<ds:datastoreItem xmlns:ds="http://schemas.openxmlformats.org/officeDocument/2006/customXml" ds:itemID="{BDB574AD-933D-4EDA-A897-42285E3E07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3e46f3-eebb-425c-9760-af5bfda4c0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1620B92-DC59-480C-A4F0-7F4CFA70552D}">
  <ds:schemaRefs>
    <ds:schemaRef ds:uri="http://schemas.microsoft.com/office/2006/metadata/properties"/>
    <ds:schemaRef ds:uri="http://schemas.microsoft.com/office/2006/documentManagement/types"/>
    <ds:schemaRef ds:uri="053e46f3-eebb-425c-9760-af5bfda4c0d4"/>
    <ds:schemaRef ds:uri="http://www.w3.org/XML/1998/namespace"/>
    <ds:schemaRef ds:uri="http://schemas.openxmlformats.org/package/2006/metadata/core-properties"/>
    <ds:schemaRef ds:uri="http://purl.org/dc/terms/"/>
    <ds:schemaRef ds:uri="http://schemas.microsoft.com/office/infopath/2007/PartnerControls"/>
    <ds:schemaRef ds:uri="http://purl.org/dc/dcmitype/"/>
    <ds:schemaRef ds:uri="http://purl.org/dc/elements/1.1/"/>
  </ds:schemaRefs>
</ds:datastoreItem>
</file>

<file path=docMetadata/LabelInfo.xml><?xml version="1.0" encoding="utf-8"?>
<clbl:labelList xmlns:clbl="http://schemas.microsoft.com/office/2020/mipLabelMetadata">
  <clbl:label id="{37276b06-72c2-4081-996b-9af57fe26b63}" enabled="1" method="Standard" siteId="{ac843cea-7a2b-4dc6-9f37-919c3e210f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7</vt:i4>
      </vt:variant>
    </vt:vector>
  </HeadingPairs>
  <TitlesOfParts>
    <vt:vector size="11" baseType="lpstr">
      <vt:lpstr>voorblad</vt:lpstr>
      <vt:lpstr>overzicht BREFs</vt:lpstr>
      <vt:lpstr>overzicht plannen CMP</vt:lpstr>
      <vt:lpstr>BBT's en minimumstandaarden</vt:lpstr>
      <vt:lpstr>'BBT''s en minimumstandaarden'!Afdrukbereik</vt:lpstr>
      <vt:lpstr>'overzicht BREFs'!Afdrukbereik</vt:lpstr>
      <vt:lpstr>'overzicht plannen CMP'!Afdrukbereik</vt:lpstr>
      <vt:lpstr>voorblad!Afdrukbereik</vt:lpstr>
      <vt:lpstr>'BBT''s en minimumstandaarden'!Afdruktitels</vt:lpstr>
      <vt:lpstr>'overzicht BREFs'!Afdruktitels</vt:lpstr>
      <vt:lpstr>'overzicht plannen CMP'!Afdruktitels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Pluckel</dc:creator>
  <cp:lastModifiedBy>Schoenmaekers, Eva (RWS WVL)</cp:lastModifiedBy>
  <cp:lastPrinted>2025-06-26T07:27:45Z</cp:lastPrinted>
  <dcterms:created xsi:type="dcterms:W3CDTF">2024-12-11T09:50:06Z</dcterms:created>
  <dcterms:modified xsi:type="dcterms:W3CDTF">2025-10-07T13:37:34Z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0x0101006A2465E52CF0874C9E480745FF676561</vt:lpwstr>
  </property>
</Properties>
</file>